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66925"/>
  <xr:revisionPtr revIDLastSave="0" documentId="13_ncr:1_{20944226-A2E3-40DA-AB13-27BFCC4AF087}" xr6:coauthVersionLast="47" xr6:coauthVersionMax="47" xr10:uidLastSave="{00000000-0000-0000-0000-000000000000}"/>
  <bookViews>
    <workbookView xWindow="-120" yWindow="-120" windowWidth="29040" windowHeight="15840" firstSheet="1" activeTab="2" xr2:uid="{50F7EB7E-F5C8-4743-B6FE-AEE028B8A125}"/>
  </bookViews>
  <sheets>
    <sheet name="中小企業実態基本調査_令和3年確報_PL中分類" sheetId="3" r:id="rId1"/>
    <sheet name="中小企業実態基本調査_令和3年確報_BS中分類" sheetId="2" r:id="rId2"/>
    <sheet name="中小企業実態基本調査_令和３年確報_経営指標" sheetId="4" r:id="rId3"/>
  </sheets>
  <definedNames>
    <definedName name="_xlnm.Print_Area" localSheetId="1">中小企業実態基本調査_令和3年確報_BS中分類!$A$1:$CI$55</definedName>
    <definedName name="_xlnm.Print_Area" localSheetId="0">中小企業実態基本調査_令和3年確報_PL中分類!$A$1:$CI$39</definedName>
    <definedName name="_xlnm.Print_Area" localSheetId="2">中小企業実態基本調査_令和３年確報_経営指標!$D$1:$CH$54</definedName>
    <definedName name="_xlnm.Print_Titles" localSheetId="2">中小企業実態基本調査_令和３年確報_経営指標!$D:$H,中小企業実態基本調査_令和３年確報_経営指標!$5:$6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H51" i="4" l="1"/>
  <c r="CG51" i="4"/>
  <c r="CF51" i="4"/>
  <c r="CE51" i="4"/>
  <c r="CD51" i="4"/>
  <c r="CC51" i="4"/>
  <c r="CB51" i="4"/>
  <c r="CA51" i="4"/>
  <c r="BZ51" i="4"/>
  <c r="BY51" i="4"/>
  <c r="BX51" i="4"/>
  <c r="BW51" i="4"/>
  <c r="BV51" i="4"/>
  <c r="BU51" i="4"/>
  <c r="BT51" i="4"/>
  <c r="BS51" i="4"/>
  <c r="BR51" i="4"/>
  <c r="BQ51" i="4"/>
  <c r="BP51" i="4"/>
  <c r="BO51" i="4"/>
  <c r="BN51" i="4"/>
  <c r="BM51" i="4"/>
  <c r="BL51" i="4"/>
  <c r="BK51" i="4"/>
  <c r="BJ51" i="4"/>
  <c r="BI51" i="4"/>
  <c r="BH51" i="4"/>
  <c r="BG51" i="4"/>
  <c r="BF51"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I52" i="4"/>
  <c r="H52" i="4"/>
  <c r="CH52" i="4"/>
  <c r="CH53" i="4" s="1"/>
  <c r="CG52" i="4"/>
  <c r="CG53" i="4" s="1"/>
  <c r="CF52" i="4"/>
  <c r="CF53" i="4" s="1"/>
  <c r="CE52" i="4"/>
  <c r="CE53" i="4" s="1"/>
  <c r="CD52" i="4"/>
  <c r="CD53" i="4" s="1"/>
  <c r="CC52" i="4"/>
  <c r="CC53" i="4" s="1"/>
  <c r="CB52" i="4"/>
  <c r="CB53" i="4" s="1"/>
  <c r="CA52" i="4"/>
  <c r="CA53" i="4" s="1"/>
  <c r="BZ52" i="4"/>
  <c r="BZ53" i="4" s="1"/>
  <c r="BY52" i="4"/>
  <c r="BY53" i="4" s="1"/>
  <c r="BX52" i="4"/>
  <c r="BX53" i="4" s="1"/>
  <c r="BW52" i="4"/>
  <c r="BW53" i="4" s="1"/>
  <c r="BV52" i="4"/>
  <c r="BV53" i="4" s="1"/>
  <c r="BU52" i="4"/>
  <c r="BU53" i="4" s="1"/>
  <c r="BT52" i="4"/>
  <c r="BS52" i="4"/>
  <c r="BR52" i="4"/>
  <c r="BR53" i="4" s="1"/>
  <c r="BQ52" i="4"/>
  <c r="BQ53" i="4" s="1"/>
  <c r="BP52" i="4"/>
  <c r="BP53" i="4" s="1"/>
  <c r="BO52" i="4"/>
  <c r="BO53" i="4" s="1"/>
  <c r="BN52" i="4"/>
  <c r="BN53" i="4" s="1"/>
  <c r="BM52" i="4"/>
  <c r="BM53" i="4" s="1"/>
  <c r="BL52" i="4"/>
  <c r="BK52" i="4"/>
  <c r="BJ52" i="4"/>
  <c r="BJ53" i="4" s="1"/>
  <c r="BI52" i="4"/>
  <c r="BI53" i="4" s="1"/>
  <c r="BH52" i="4"/>
  <c r="BH53" i="4" s="1"/>
  <c r="BG52" i="4"/>
  <c r="BG53" i="4" s="1"/>
  <c r="BF52" i="4"/>
  <c r="BF53" i="4" s="1"/>
  <c r="BE52" i="4"/>
  <c r="BE53" i="4" s="1"/>
  <c r="BD52" i="4"/>
  <c r="BC52" i="4"/>
  <c r="BB52" i="4"/>
  <c r="BB53" i="4" s="1"/>
  <c r="BA52" i="4"/>
  <c r="BA53" i="4" s="1"/>
  <c r="AZ52" i="4"/>
  <c r="AZ53" i="4" s="1"/>
  <c r="AY52" i="4"/>
  <c r="AY53" i="4" s="1"/>
  <c r="AX52" i="4"/>
  <c r="AX53" i="4" s="1"/>
  <c r="AW52" i="4"/>
  <c r="AW53" i="4" s="1"/>
  <c r="AV52" i="4"/>
  <c r="AV53" i="4" s="1"/>
  <c r="AU52" i="4"/>
  <c r="AU53" i="4" s="1"/>
  <c r="AT52" i="4"/>
  <c r="AT53" i="4" s="1"/>
  <c r="AS52" i="4"/>
  <c r="AS53" i="4" s="1"/>
  <c r="AR52" i="4"/>
  <c r="AR53" i="4" s="1"/>
  <c r="AQ52" i="4"/>
  <c r="AQ53" i="4" s="1"/>
  <c r="AP52" i="4"/>
  <c r="AP53" i="4" s="1"/>
  <c r="AO52" i="4"/>
  <c r="AO53" i="4" s="1"/>
  <c r="AN52" i="4"/>
  <c r="AM52" i="4"/>
  <c r="AL52" i="4"/>
  <c r="AL53" i="4" s="1"/>
  <c r="AK52" i="4"/>
  <c r="AK53" i="4" s="1"/>
  <c r="AJ52" i="4"/>
  <c r="AJ53" i="4" s="1"/>
  <c r="AI52" i="4"/>
  <c r="AI53" i="4" s="1"/>
  <c r="AH52" i="4"/>
  <c r="AH53" i="4" s="1"/>
  <c r="AG52" i="4"/>
  <c r="AG53" i="4" s="1"/>
  <c r="AF52" i="4"/>
  <c r="AE52" i="4"/>
  <c r="AD52" i="4"/>
  <c r="AD53" i="4" s="1"/>
  <c r="AC52" i="4"/>
  <c r="AC53" i="4" s="1"/>
  <c r="AB52" i="4"/>
  <c r="AA52" i="4"/>
  <c r="Z52" i="4"/>
  <c r="Y52" i="4"/>
  <c r="X52" i="4"/>
  <c r="W52" i="4"/>
  <c r="V52" i="4"/>
  <c r="U52" i="4"/>
  <c r="T52" i="4"/>
  <c r="S52" i="4"/>
  <c r="R52" i="4"/>
  <c r="Q52" i="4"/>
  <c r="P52" i="4"/>
  <c r="O52" i="4"/>
  <c r="N52" i="4"/>
  <c r="M52" i="4"/>
  <c r="L52" i="4"/>
  <c r="K52" i="4"/>
  <c r="J52" i="4"/>
  <c r="BT53" i="4"/>
  <c r="BS53" i="4"/>
  <c r="BL53" i="4"/>
  <c r="BK53" i="4"/>
  <c r="BD53" i="4"/>
  <c r="BC53" i="4"/>
  <c r="AN53" i="4"/>
  <c r="AM53" i="4"/>
  <c r="AF53" i="4"/>
  <c r="AE53" i="4"/>
  <c r="H53" i="4"/>
  <c r="H51" i="4" l="1"/>
  <c r="CH50" i="4"/>
  <c r="CG50" i="4"/>
  <c r="CF50" i="4"/>
  <c r="CE50" i="4"/>
  <c r="CD50" i="4"/>
  <c r="CC50" i="4"/>
  <c r="CB50" i="4"/>
  <c r="CA50" i="4"/>
  <c r="BZ50" i="4"/>
  <c r="BY50" i="4"/>
  <c r="BX50" i="4"/>
  <c r="BW50" i="4"/>
  <c r="BV50" i="4"/>
  <c r="BU50" i="4"/>
  <c r="BT50" i="4"/>
  <c r="BS50" i="4"/>
  <c r="BR50" i="4"/>
  <c r="BQ50" i="4"/>
  <c r="BP50" i="4"/>
  <c r="BO50" i="4"/>
  <c r="BN50" i="4"/>
  <c r="BM50" i="4"/>
  <c r="BL50" i="4"/>
  <c r="BK50" i="4"/>
  <c r="BJ50" i="4"/>
  <c r="BI50" i="4"/>
  <c r="BH50" i="4"/>
  <c r="BG50" i="4"/>
  <c r="BF50"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Z53" i="4" s="1"/>
  <c r="Y50" i="4"/>
  <c r="X50" i="4"/>
  <c r="W50" i="4"/>
  <c r="W53" i="4" s="1"/>
  <c r="V50" i="4"/>
  <c r="U50" i="4"/>
  <c r="T50" i="4"/>
  <c r="S50" i="4"/>
  <c r="R50" i="4"/>
  <c r="R53" i="4" s="1"/>
  <c r="Q50" i="4"/>
  <c r="P50" i="4"/>
  <c r="O50" i="4"/>
  <c r="N50" i="4"/>
  <c r="M50" i="4"/>
  <c r="M53" i="4" s="1"/>
  <c r="L50" i="4"/>
  <c r="K50" i="4"/>
  <c r="J50" i="4"/>
  <c r="J53" i="4" s="1"/>
  <c r="I50" i="4"/>
  <c r="H50" i="4"/>
  <c r="CH54" i="4"/>
  <c r="CG54" i="4"/>
  <c r="CF54" i="4"/>
  <c r="CE54" i="4"/>
  <c r="CD54" i="4"/>
  <c r="CC54" i="4"/>
  <c r="CB54" i="4"/>
  <c r="CA54" i="4"/>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I53" i="4"/>
  <c r="K53" i="4"/>
  <c r="L53" i="4"/>
  <c r="N53" i="4"/>
  <c r="P53" i="4"/>
  <c r="Q53" i="4"/>
  <c r="S53" i="4"/>
  <c r="V53" i="4"/>
  <c r="X53" i="4"/>
  <c r="Y53" i="4"/>
  <c r="AA53"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BO8" i="4"/>
  <c r="BP8" i="4"/>
  <c r="BQ8" i="4"/>
  <c r="BR8" i="4"/>
  <c r="BS8" i="4"/>
  <c r="BT8" i="4"/>
  <c r="BU8" i="4"/>
  <c r="BV8" i="4"/>
  <c r="BW8" i="4"/>
  <c r="BX8" i="4"/>
  <c r="BY8" i="4"/>
  <c r="BZ8" i="4"/>
  <c r="CA8" i="4"/>
  <c r="CB8" i="4"/>
  <c r="CC8" i="4"/>
  <c r="CD8" i="4"/>
  <c r="CE8" i="4"/>
  <c r="CF8" i="4"/>
  <c r="CG8" i="4"/>
  <c r="CH8"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BR9" i="4"/>
  <c r="BS9" i="4"/>
  <c r="BT9" i="4"/>
  <c r="BU9" i="4"/>
  <c r="BV9" i="4"/>
  <c r="BW9" i="4"/>
  <c r="BX9" i="4"/>
  <c r="BY9" i="4"/>
  <c r="BZ9" i="4"/>
  <c r="CA9" i="4"/>
  <c r="CB9" i="4"/>
  <c r="CC9" i="4"/>
  <c r="CD9" i="4"/>
  <c r="CE9" i="4"/>
  <c r="CF9" i="4"/>
  <c r="CG9" i="4"/>
  <c r="CH9"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BT10" i="4"/>
  <c r="BU10" i="4"/>
  <c r="BV10" i="4"/>
  <c r="BW10" i="4"/>
  <c r="BX10" i="4"/>
  <c r="BY10" i="4"/>
  <c r="BZ10" i="4"/>
  <c r="CA10" i="4"/>
  <c r="CB10" i="4"/>
  <c r="CC10" i="4"/>
  <c r="CD10" i="4"/>
  <c r="CE10" i="4"/>
  <c r="CF10" i="4"/>
  <c r="CG10" i="4"/>
  <c r="CH10"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BO11" i="4"/>
  <c r="BP11" i="4"/>
  <c r="BQ11" i="4"/>
  <c r="BR11" i="4"/>
  <c r="BS11" i="4"/>
  <c r="BT11" i="4"/>
  <c r="BU11" i="4"/>
  <c r="BV11" i="4"/>
  <c r="BW11" i="4"/>
  <c r="BX11" i="4"/>
  <c r="BY11" i="4"/>
  <c r="BZ11" i="4"/>
  <c r="CA11" i="4"/>
  <c r="CB11" i="4"/>
  <c r="CC11" i="4"/>
  <c r="CD11" i="4"/>
  <c r="CE11" i="4"/>
  <c r="CF11" i="4"/>
  <c r="CG11" i="4"/>
  <c r="CH11"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BO12" i="4"/>
  <c r="BP12" i="4"/>
  <c r="BQ12" i="4"/>
  <c r="BR12" i="4"/>
  <c r="BS12" i="4"/>
  <c r="BT12" i="4"/>
  <c r="BU12" i="4"/>
  <c r="BV12" i="4"/>
  <c r="BW12" i="4"/>
  <c r="BX12" i="4"/>
  <c r="BY12" i="4"/>
  <c r="BZ12" i="4"/>
  <c r="CA12" i="4"/>
  <c r="CB12" i="4"/>
  <c r="CC12" i="4"/>
  <c r="CD12" i="4"/>
  <c r="CE12" i="4"/>
  <c r="CF12" i="4"/>
  <c r="CG12" i="4"/>
  <c r="CH12"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BP13" i="4"/>
  <c r="BQ13" i="4"/>
  <c r="BR13" i="4"/>
  <c r="BS13" i="4"/>
  <c r="BT13" i="4"/>
  <c r="BU13" i="4"/>
  <c r="BV13" i="4"/>
  <c r="BW13" i="4"/>
  <c r="BX13" i="4"/>
  <c r="BY13" i="4"/>
  <c r="BZ13" i="4"/>
  <c r="CA13" i="4"/>
  <c r="CB13" i="4"/>
  <c r="CC13" i="4"/>
  <c r="CD13" i="4"/>
  <c r="CE13" i="4"/>
  <c r="CF13" i="4"/>
  <c r="CG13" i="4"/>
  <c r="CH13"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W14" i="4"/>
  <c r="BX14" i="4"/>
  <c r="BY14" i="4"/>
  <c r="BZ14" i="4"/>
  <c r="CA14" i="4"/>
  <c r="CB14" i="4"/>
  <c r="CC14" i="4"/>
  <c r="CD14" i="4"/>
  <c r="CE14" i="4"/>
  <c r="CF14" i="4"/>
  <c r="CG14" i="4"/>
  <c r="CH14"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X15" i="4"/>
  <c r="BY15" i="4"/>
  <c r="BZ15" i="4"/>
  <c r="CA15" i="4"/>
  <c r="CB15" i="4"/>
  <c r="CC15" i="4"/>
  <c r="CD15" i="4"/>
  <c r="CE15" i="4"/>
  <c r="CF15" i="4"/>
  <c r="CG15" i="4"/>
  <c r="CH15"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Z16" i="4"/>
  <c r="CA16" i="4"/>
  <c r="CB16" i="4"/>
  <c r="CC16" i="4"/>
  <c r="CD16" i="4"/>
  <c r="CE16" i="4"/>
  <c r="CF16" i="4"/>
  <c r="CG16" i="4"/>
  <c r="CH16"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BO17" i="4"/>
  <c r="BP17" i="4"/>
  <c r="BQ17" i="4"/>
  <c r="BR17" i="4"/>
  <c r="BS17" i="4"/>
  <c r="BT17" i="4"/>
  <c r="BU17" i="4"/>
  <c r="BV17" i="4"/>
  <c r="BW17" i="4"/>
  <c r="BX17" i="4"/>
  <c r="BY17" i="4"/>
  <c r="BZ17" i="4"/>
  <c r="CA17" i="4"/>
  <c r="CB17" i="4"/>
  <c r="CC17" i="4"/>
  <c r="CD17" i="4"/>
  <c r="CE17" i="4"/>
  <c r="CF17" i="4"/>
  <c r="CG17" i="4"/>
  <c r="CH17"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S18" i="4"/>
  <c r="BT18" i="4"/>
  <c r="BU18" i="4"/>
  <c r="BV18" i="4"/>
  <c r="BW18" i="4"/>
  <c r="BX18" i="4"/>
  <c r="BY18" i="4"/>
  <c r="BZ18" i="4"/>
  <c r="CA18" i="4"/>
  <c r="CB18" i="4"/>
  <c r="CC18" i="4"/>
  <c r="CD18" i="4"/>
  <c r="CE18" i="4"/>
  <c r="CF18" i="4"/>
  <c r="CG18" i="4"/>
  <c r="CH18"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S19" i="4"/>
  <c r="BT19" i="4"/>
  <c r="BU19" i="4"/>
  <c r="BV19" i="4"/>
  <c r="BW19" i="4"/>
  <c r="BX19" i="4"/>
  <c r="BY19" i="4"/>
  <c r="BZ19" i="4"/>
  <c r="CA19" i="4"/>
  <c r="CB19" i="4"/>
  <c r="CC19" i="4"/>
  <c r="CD19" i="4"/>
  <c r="CE19" i="4"/>
  <c r="CF19" i="4"/>
  <c r="CG19" i="4"/>
  <c r="CH19"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B20" i="4"/>
  <c r="CC20" i="4"/>
  <c r="CD20" i="4"/>
  <c r="CE20" i="4"/>
  <c r="CF20" i="4"/>
  <c r="CG20" i="4"/>
  <c r="CH20"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B21" i="4"/>
  <c r="CC21" i="4"/>
  <c r="CD21" i="4"/>
  <c r="CE21" i="4"/>
  <c r="CF21" i="4"/>
  <c r="CG21" i="4"/>
  <c r="CH21"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BO22" i="4"/>
  <c r="BP22" i="4"/>
  <c r="BQ22" i="4"/>
  <c r="BR22" i="4"/>
  <c r="BS22" i="4"/>
  <c r="BT22" i="4"/>
  <c r="BU22" i="4"/>
  <c r="BV22" i="4"/>
  <c r="BW22" i="4"/>
  <c r="BX22" i="4"/>
  <c r="BY22" i="4"/>
  <c r="BZ22" i="4"/>
  <c r="CA22" i="4"/>
  <c r="CB22" i="4"/>
  <c r="CC22" i="4"/>
  <c r="CD22" i="4"/>
  <c r="CE22" i="4"/>
  <c r="CF22" i="4"/>
  <c r="CG22" i="4"/>
  <c r="CH22"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AQ24" i="4"/>
  <c r="AR24" i="4"/>
  <c r="AS24" i="4"/>
  <c r="AT24" i="4"/>
  <c r="AU24" i="4"/>
  <c r="AV24" i="4"/>
  <c r="AW24" i="4"/>
  <c r="AX24" i="4"/>
  <c r="AY24" i="4"/>
  <c r="AZ24" i="4"/>
  <c r="BA24" i="4"/>
  <c r="BB24" i="4"/>
  <c r="BC24" i="4"/>
  <c r="BD24" i="4"/>
  <c r="BE24"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CG24" i="4"/>
  <c r="CH24"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BD26" i="4"/>
  <c r="BE26"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AL27" i="4"/>
  <c r="AM27" i="4"/>
  <c r="AN27" i="4"/>
  <c r="AO27" i="4"/>
  <c r="AP27" i="4"/>
  <c r="AQ27" i="4"/>
  <c r="AR27" i="4"/>
  <c r="AS27" i="4"/>
  <c r="AT27" i="4"/>
  <c r="AU27" i="4"/>
  <c r="AV27" i="4"/>
  <c r="AW27" i="4"/>
  <c r="AX27" i="4"/>
  <c r="AY27" i="4"/>
  <c r="AZ27" i="4"/>
  <c r="BA27" i="4"/>
  <c r="BB27" i="4"/>
  <c r="BC27" i="4"/>
  <c r="BD27" i="4"/>
  <c r="BE27"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AW31" i="4"/>
  <c r="AX31" i="4"/>
  <c r="AY31" i="4"/>
  <c r="AZ31" i="4"/>
  <c r="BA31" i="4"/>
  <c r="BB31" i="4"/>
  <c r="BC31" i="4"/>
  <c r="BD31" i="4"/>
  <c r="BE31" i="4"/>
  <c r="BF31" i="4"/>
  <c r="BG31" i="4"/>
  <c r="BH31" i="4"/>
  <c r="BI31" i="4"/>
  <c r="BJ31" i="4"/>
  <c r="BK31" i="4"/>
  <c r="BL31" i="4"/>
  <c r="BM31" i="4"/>
  <c r="BN31" i="4"/>
  <c r="BO31" i="4"/>
  <c r="BP31" i="4"/>
  <c r="BQ31" i="4"/>
  <c r="BR31" i="4"/>
  <c r="BS31" i="4"/>
  <c r="BT31" i="4"/>
  <c r="BU31" i="4"/>
  <c r="BV31" i="4"/>
  <c r="BW31" i="4"/>
  <c r="BX31" i="4"/>
  <c r="BY31" i="4"/>
  <c r="BZ31" i="4"/>
  <c r="CA31" i="4"/>
  <c r="CB31" i="4"/>
  <c r="CC31" i="4"/>
  <c r="CD31" i="4"/>
  <c r="CE31" i="4"/>
  <c r="CF31" i="4"/>
  <c r="CG31" i="4"/>
  <c r="CH31"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AZ32" i="4"/>
  <c r="BA32" i="4"/>
  <c r="BB32" i="4"/>
  <c r="BC32" i="4"/>
  <c r="BD32" i="4"/>
  <c r="BE32"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BB33" i="4"/>
  <c r="BC33" i="4"/>
  <c r="BD33" i="4"/>
  <c r="BE33" i="4"/>
  <c r="BF33" i="4"/>
  <c r="BG33" i="4"/>
  <c r="BH33" i="4"/>
  <c r="BI33" i="4"/>
  <c r="BJ33" i="4"/>
  <c r="BK33" i="4"/>
  <c r="BL33" i="4"/>
  <c r="BM33" i="4"/>
  <c r="BN33" i="4"/>
  <c r="BO33" i="4"/>
  <c r="BP33" i="4"/>
  <c r="BQ33" i="4"/>
  <c r="BR33" i="4"/>
  <c r="BS33" i="4"/>
  <c r="BT33" i="4"/>
  <c r="BU33" i="4"/>
  <c r="BV33" i="4"/>
  <c r="BW33" i="4"/>
  <c r="BX33" i="4"/>
  <c r="BY33" i="4"/>
  <c r="BZ33" i="4"/>
  <c r="CA33" i="4"/>
  <c r="CB33" i="4"/>
  <c r="CC33" i="4"/>
  <c r="CD33" i="4"/>
  <c r="CE33" i="4"/>
  <c r="CF33" i="4"/>
  <c r="CG33" i="4"/>
  <c r="CH33"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AW34" i="4"/>
  <c r="AX34" i="4"/>
  <c r="AY34" i="4"/>
  <c r="AZ34" i="4"/>
  <c r="BA34" i="4"/>
  <c r="BB34" i="4"/>
  <c r="BC34" i="4"/>
  <c r="BD34" i="4"/>
  <c r="BE34" i="4"/>
  <c r="BF34" i="4"/>
  <c r="BG34" i="4"/>
  <c r="BH34" i="4"/>
  <c r="BI34" i="4"/>
  <c r="BJ34" i="4"/>
  <c r="BK34" i="4"/>
  <c r="BL34" i="4"/>
  <c r="BM34" i="4"/>
  <c r="BN34" i="4"/>
  <c r="BO34" i="4"/>
  <c r="BP34" i="4"/>
  <c r="BQ34" i="4"/>
  <c r="BR34" i="4"/>
  <c r="BS34" i="4"/>
  <c r="BT34" i="4"/>
  <c r="BU34" i="4"/>
  <c r="BV34" i="4"/>
  <c r="BW34" i="4"/>
  <c r="BX34" i="4"/>
  <c r="BY34" i="4"/>
  <c r="BZ34" i="4"/>
  <c r="CA34" i="4"/>
  <c r="CB34" i="4"/>
  <c r="CC34" i="4"/>
  <c r="CD34" i="4"/>
  <c r="CE34" i="4"/>
  <c r="CF34" i="4"/>
  <c r="CG34" i="4"/>
  <c r="CH34"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AW35" i="4"/>
  <c r="AX35" i="4"/>
  <c r="AY35" i="4"/>
  <c r="AZ35" i="4"/>
  <c r="BA35" i="4"/>
  <c r="BB35" i="4"/>
  <c r="BC35" i="4"/>
  <c r="BD35" i="4"/>
  <c r="BE35"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CG35" i="4"/>
  <c r="CH35" i="4"/>
  <c r="I36" i="4"/>
  <c r="J36" i="4"/>
  <c r="K36" i="4"/>
  <c r="L36" i="4"/>
  <c r="M36" i="4"/>
  <c r="N36" i="4"/>
  <c r="O36" i="4"/>
  <c r="P36"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AW36" i="4"/>
  <c r="AX36" i="4"/>
  <c r="AY36" i="4"/>
  <c r="AZ36" i="4"/>
  <c r="BA36" i="4"/>
  <c r="BB36" i="4"/>
  <c r="BC36" i="4"/>
  <c r="BD36" i="4"/>
  <c r="BE36" i="4"/>
  <c r="BF36" i="4"/>
  <c r="BG36" i="4"/>
  <c r="BH36" i="4"/>
  <c r="BI36" i="4"/>
  <c r="BJ36" i="4"/>
  <c r="BK36" i="4"/>
  <c r="BL36" i="4"/>
  <c r="BM36" i="4"/>
  <c r="BN36" i="4"/>
  <c r="BO36" i="4"/>
  <c r="BP36" i="4"/>
  <c r="BQ36" i="4"/>
  <c r="BR36" i="4"/>
  <c r="BS36" i="4"/>
  <c r="BT36" i="4"/>
  <c r="BU36" i="4"/>
  <c r="BV36" i="4"/>
  <c r="BW36" i="4"/>
  <c r="BX36" i="4"/>
  <c r="BY36" i="4"/>
  <c r="BZ36" i="4"/>
  <c r="CA36" i="4"/>
  <c r="CB36" i="4"/>
  <c r="CC36" i="4"/>
  <c r="CD36" i="4"/>
  <c r="CE36" i="4"/>
  <c r="CF36" i="4"/>
  <c r="CG36" i="4"/>
  <c r="CH36" i="4"/>
  <c r="I37" i="4"/>
  <c r="J37" i="4"/>
  <c r="K37" i="4"/>
  <c r="L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AW37" i="4"/>
  <c r="AX37" i="4"/>
  <c r="AY37" i="4"/>
  <c r="AZ37" i="4"/>
  <c r="BA37" i="4"/>
  <c r="BB37" i="4"/>
  <c r="BC37" i="4"/>
  <c r="BD37" i="4"/>
  <c r="BE37" i="4"/>
  <c r="BF37" i="4"/>
  <c r="BG37" i="4"/>
  <c r="BH37" i="4"/>
  <c r="BI37" i="4"/>
  <c r="BJ37" i="4"/>
  <c r="BK37" i="4"/>
  <c r="BL37" i="4"/>
  <c r="BM37" i="4"/>
  <c r="BN37" i="4"/>
  <c r="BO37" i="4"/>
  <c r="BP37" i="4"/>
  <c r="BQ37" i="4"/>
  <c r="BR37" i="4"/>
  <c r="BS37" i="4"/>
  <c r="BT37" i="4"/>
  <c r="BU37" i="4"/>
  <c r="BV37" i="4"/>
  <c r="BW37" i="4"/>
  <c r="BX37" i="4"/>
  <c r="BY37" i="4"/>
  <c r="BZ37" i="4"/>
  <c r="CA37" i="4"/>
  <c r="CB37" i="4"/>
  <c r="CC37" i="4"/>
  <c r="CD37" i="4"/>
  <c r="CE37" i="4"/>
  <c r="CF37" i="4"/>
  <c r="CG37" i="4"/>
  <c r="CH37"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H38"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AS39" i="4"/>
  <c r="AT39" i="4"/>
  <c r="AU39" i="4"/>
  <c r="AV39" i="4"/>
  <c r="AW39" i="4"/>
  <c r="AX39" i="4"/>
  <c r="AY39" i="4"/>
  <c r="AZ39" i="4"/>
  <c r="BA39" i="4"/>
  <c r="BB39" i="4"/>
  <c r="BC39" i="4"/>
  <c r="BD39" i="4"/>
  <c r="BE39" i="4"/>
  <c r="BF39" i="4"/>
  <c r="BG39" i="4"/>
  <c r="BH39" i="4"/>
  <c r="BI39" i="4"/>
  <c r="BJ39" i="4"/>
  <c r="BK39" i="4"/>
  <c r="BL39" i="4"/>
  <c r="BM39" i="4"/>
  <c r="BN39" i="4"/>
  <c r="BO39" i="4"/>
  <c r="BP39" i="4"/>
  <c r="BQ39" i="4"/>
  <c r="BR39" i="4"/>
  <c r="BS39" i="4"/>
  <c r="BT39" i="4"/>
  <c r="BU39" i="4"/>
  <c r="BV39" i="4"/>
  <c r="BW39" i="4"/>
  <c r="BX39" i="4"/>
  <c r="BY39" i="4"/>
  <c r="BZ39" i="4"/>
  <c r="CA39" i="4"/>
  <c r="CB39" i="4"/>
  <c r="CC39" i="4"/>
  <c r="CD39" i="4"/>
  <c r="CE39" i="4"/>
  <c r="CF39" i="4"/>
  <c r="CG39" i="4"/>
  <c r="CH39"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BB40" i="4"/>
  <c r="BC40" i="4"/>
  <c r="BD40" i="4"/>
  <c r="BE40" i="4"/>
  <c r="BF40" i="4"/>
  <c r="BG40" i="4"/>
  <c r="BH40" i="4"/>
  <c r="BI40" i="4"/>
  <c r="BJ40" i="4"/>
  <c r="BK40" i="4"/>
  <c r="BL40" i="4"/>
  <c r="BM40" i="4"/>
  <c r="BN40" i="4"/>
  <c r="BO40" i="4"/>
  <c r="BP40" i="4"/>
  <c r="BQ40" i="4"/>
  <c r="BR40" i="4"/>
  <c r="BS40" i="4"/>
  <c r="BT40" i="4"/>
  <c r="BU40" i="4"/>
  <c r="BV40" i="4"/>
  <c r="BW40" i="4"/>
  <c r="BX40" i="4"/>
  <c r="BY40" i="4"/>
  <c r="BZ40" i="4"/>
  <c r="CA40" i="4"/>
  <c r="CB40" i="4"/>
  <c r="CC40" i="4"/>
  <c r="CD40" i="4"/>
  <c r="CE40" i="4"/>
  <c r="CF40" i="4"/>
  <c r="CG40" i="4"/>
  <c r="CH40"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X41" i="4"/>
  <c r="AY41" i="4"/>
  <c r="AZ41" i="4"/>
  <c r="BA41" i="4"/>
  <c r="BB41" i="4"/>
  <c r="BC41" i="4"/>
  <c r="BD41" i="4"/>
  <c r="BE41" i="4"/>
  <c r="BF41" i="4"/>
  <c r="BG41" i="4"/>
  <c r="BH41" i="4"/>
  <c r="BI41" i="4"/>
  <c r="BJ41" i="4"/>
  <c r="BK41" i="4"/>
  <c r="BL41" i="4"/>
  <c r="BM41" i="4"/>
  <c r="BN41" i="4"/>
  <c r="BO41" i="4"/>
  <c r="BP41" i="4"/>
  <c r="BQ41" i="4"/>
  <c r="BR41" i="4"/>
  <c r="BS41" i="4"/>
  <c r="BT41" i="4"/>
  <c r="BU41" i="4"/>
  <c r="BV41" i="4"/>
  <c r="BW41" i="4"/>
  <c r="BX41" i="4"/>
  <c r="BY41" i="4"/>
  <c r="BZ41" i="4"/>
  <c r="CA41" i="4"/>
  <c r="CB41" i="4"/>
  <c r="CC41" i="4"/>
  <c r="CD41" i="4"/>
  <c r="CE41" i="4"/>
  <c r="CF41" i="4"/>
  <c r="CG41" i="4"/>
  <c r="CH41"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BB42" i="4"/>
  <c r="BC42" i="4"/>
  <c r="BD42" i="4"/>
  <c r="BE42"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V43" i="4"/>
  <c r="AW43" i="4"/>
  <c r="AX43" i="4"/>
  <c r="AY43" i="4"/>
  <c r="AZ43" i="4"/>
  <c r="BA43" i="4"/>
  <c r="BB43" i="4"/>
  <c r="BC43" i="4"/>
  <c r="BD43" i="4"/>
  <c r="BE43" i="4"/>
  <c r="BF43" i="4"/>
  <c r="BG43" i="4"/>
  <c r="BH43" i="4"/>
  <c r="BI43" i="4"/>
  <c r="BJ43" i="4"/>
  <c r="BK43" i="4"/>
  <c r="BL43" i="4"/>
  <c r="BM43" i="4"/>
  <c r="BN43" i="4"/>
  <c r="BO43" i="4"/>
  <c r="BP43" i="4"/>
  <c r="BQ43" i="4"/>
  <c r="BR43" i="4"/>
  <c r="BS43" i="4"/>
  <c r="BT43" i="4"/>
  <c r="BU43" i="4"/>
  <c r="BV43" i="4"/>
  <c r="BW43" i="4"/>
  <c r="BX43" i="4"/>
  <c r="BY43" i="4"/>
  <c r="BZ43" i="4"/>
  <c r="CA43" i="4"/>
  <c r="CB43" i="4"/>
  <c r="CC43" i="4"/>
  <c r="CD43" i="4"/>
  <c r="CE43" i="4"/>
  <c r="CF43" i="4"/>
  <c r="CG43" i="4"/>
  <c r="CH43"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BA44" i="4"/>
  <c r="BB44" i="4"/>
  <c r="BC44" i="4"/>
  <c r="BD44" i="4"/>
  <c r="BE44" i="4"/>
  <c r="BF44" i="4"/>
  <c r="BG44" i="4"/>
  <c r="BH44" i="4"/>
  <c r="BI44" i="4"/>
  <c r="BJ44" i="4"/>
  <c r="BK44" i="4"/>
  <c r="BL44" i="4"/>
  <c r="BM44" i="4"/>
  <c r="BN44" i="4"/>
  <c r="BO44" i="4"/>
  <c r="BP44" i="4"/>
  <c r="BQ44" i="4"/>
  <c r="BR44" i="4"/>
  <c r="BS44" i="4"/>
  <c r="BT44" i="4"/>
  <c r="BU44" i="4"/>
  <c r="BV44" i="4"/>
  <c r="BW44" i="4"/>
  <c r="BX44" i="4"/>
  <c r="BY44" i="4"/>
  <c r="BZ44" i="4"/>
  <c r="CA44" i="4"/>
  <c r="CB44" i="4"/>
  <c r="CC44" i="4"/>
  <c r="CD44" i="4"/>
  <c r="CE44" i="4"/>
  <c r="CF44" i="4"/>
  <c r="CG44" i="4"/>
  <c r="CH44"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AS45" i="4"/>
  <c r="AT45" i="4"/>
  <c r="AU45" i="4"/>
  <c r="AV45" i="4"/>
  <c r="AW45" i="4"/>
  <c r="AX45" i="4"/>
  <c r="AY45" i="4"/>
  <c r="AZ45" i="4"/>
  <c r="BA45" i="4"/>
  <c r="BB45" i="4"/>
  <c r="BC45" i="4"/>
  <c r="BD45" i="4"/>
  <c r="BE45" i="4"/>
  <c r="BF45" i="4"/>
  <c r="BG45" i="4"/>
  <c r="BH45" i="4"/>
  <c r="BI45" i="4"/>
  <c r="BJ45" i="4"/>
  <c r="BK45" i="4"/>
  <c r="BL45" i="4"/>
  <c r="BM45" i="4"/>
  <c r="BN45" i="4"/>
  <c r="BO45" i="4"/>
  <c r="BP45" i="4"/>
  <c r="BQ45" i="4"/>
  <c r="BR45" i="4"/>
  <c r="BS45" i="4"/>
  <c r="BT45" i="4"/>
  <c r="BU45" i="4"/>
  <c r="BV45" i="4"/>
  <c r="BW45" i="4"/>
  <c r="BX45" i="4"/>
  <c r="BY45" i="4"/>
  <c r="BZ45" i="4"/>
  <c r="CA45" i="4"/>
  <c r="CB45" i="4"/>
  <c r="CC45" i="4"/>
  <c r="CD45" i="4"/>
  <c r="CE45" i="4"/>
  <c r="CF45" i="4"/>
  <c r="CG45" i="4"/>
  <c r="CH45"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AZ47" i="4"/>
  <c r="BA47" i="4"/>
  <c r="BB47" i="4"/>
  <c r="BC47" i="4"/>
  <c r="BD47" i="4"/>
  <c r="BE47"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AW48" i="4"/>
  <c r="AX48" i="4"/>
  <c r="AY48" i="4"/>
  <c r="AZ48" i="4"/>
  <c r="BA48" i="4"/>
  <c r="BB48" i="4"/>
  <c r="BC48" i="4"/>
  <c r="BD48" i="4"/>
  <c r="BE48" i="4"/>
  <c r="BF48" i="4"/>
  <c r="BG48" i="4"/>
  <c r="BH48" i="4"/>
  <c r="BI48" i="4"/>
  <c r="BJ48" i="4"/>
  <c r="BK48" i="4"/>
  <c r="BL48" i="4"/>
  <c r="BM48" i="4"/>
  <c r="BN48" i="4"/>
  <c r="BO48" i="4"/>
  <c r="BP48" i="4"/>
  <c r="BQ48" i="4"/>
  <c r="BR48" i="4"/>
  <c r="BS48" i="4"/>
  <c r="BT48" i="4"/>
  <c r="BU48" i="4"/>
  <c r="BV48" i="4"/>
  <c r="BW48" i="4"/>
  <c r="BX48" i="4"/>
  <c r="BY48" i="4"/>
  <c r="BZ48" i="4"/>
  <c r="CA48" i="4"/>
  <c r="CB48" i="4"/>
  <c r="CC48" i="4"/>
  <c r="CD48" i="4"/>
  <c r="CE48" i="4"/>
  <c r="CF48" i="4"/>
  <c r="CG48" i="4"/>
  <c r="CH48"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AZ49" i="4"/>
  <c r="BA49" i="4"/>
  <c r="BB49" i="4"/>
  <c r="BC49" i="4"/>
  <c r="BD49" i="4"/>
  <c r="BE49" i="4"/>
  <c r="BF49" i="4"/>
  <c r="BG49" i="4"/>
  <c r="BH49" i="4"/>
  <c r="BI49" i="4"/>
  <c r="BJ49" i="4"/>
  <c r="BK49" i="4"/>
  <c r="BL49" i="4"/>
  <c r="BM49" i="4"/>
  <c r="BN49" i="4"/>
  <c r="BO49" i="4"/>
  <c r="BP49" i="4"/>
  <c r="BQ49" i="4"/>
  <c r="BR49" i="4"/>
  <c r="BS49" i="4"/>
  <c r="BT49" i="4"/>
  <c r="BU49" i="4"/>
  <c r="BV49" i="4"/>
  <c r="BW49" i="4"/>
  <c r="BX49" i="4"/>
  <c r="BY49" i="4"/>
  <c r="BZ49" i="4"/>
  <c r="CA49" i="4"/>
  <c r="CB49" i="4"/>
  <c r="CC49" i="4"/>
  <c r="CD49" i="4"/>
  <c r="CE49" i="4"/>
  <c r="CF49" i="4"/>
  <c r="CG49" i="4"/>
  <c r="CH49" i="4"/>
  <c r="H49" i="4"/>
  <c r="H48" i="4"/>
  <c r="H47" i="4"/>
  <c r="H45" i="4"/>
  <c r="H44" i="4"/>
  <c r="H43" i="4"/>
  <c r="H42" i="4"/>
  <c r="H41" i="4"/>
  <c r="H40" i="4"/>
  <c r="H39" i="4"/>
  <c r="H38" i="4"/>
  <c r="H37" i="4"/>
  <c r="H36" i="4"/>
  <c r="H35" i="4"/>
  <c r="H34" i="4"/>
  <c r="H33" i="4"/>
  <c r="H32" i="4"/>
  <c r="H31" i="4"/>
  <c r="H30" i="4"/>
  <c r="H29" i="4"/>
  <c r="H28" i="4"/>
  <c r="H27" i="4"/>
  <c r="H26" i="4"/>
  <c r="H24" i="4"/>
  <c r="H23" i="4"/>
  <c r="H22" i="4"/>
  <c r="H21" i="4"/>
  <c r="H20" i="4"/>
  <c r="H19" i="4"/>
  <c r="H18" i="4"/>
  <c r="H17" i="4"/>
  <c r="H16" i="4"/>
  <c r="H15" i="4"/>
  <c r="H14" i="4"/>
  <c r="H13" i="4"/>
  <c r="H12" i="4"/>
  <c r="H11" i="4"/>
  <c r="H10" i="4"/>
  <c r="H9" i="4"/>
  <c r="H8" i="4"/>
  <c r="H7" i="4"/>
  <c r="O53" i="4" l="1"/>
  <c r="U53" i="4"/>
  <c r="T53" i="4"/>
  <c r="AB53" i="4"/>
  <c r="CA25" i="4"/>
  <c r="BS25" i="4"/>
  <c r="BK25" i="4"/>
  <c r="BC25" i="4"/>
  <c r="AU25" i="4"/>
  <c r="AM25" i="4"/>
  <c r="AE25" i="4"/>
  <c r="W25" i="4"/>
  <c r="O25" i="4"/>
  <c r="CD25" i="4"/>
  <c r="BV25" i="4"/>
  <c r="BN25" i="4"/>
  <c r="BF25" i="4"/>
  <c r="AX25" i="4"/>
  <c r="AP25" i="4"/>
  <c r="AH25" i="4"/>
  <c r="Z25" i="4"/>
  <c r="R25" i="4"/>
  <c r="J25" i="4"/>
  <c r="CG46" i="4"/>
  <c r="BY46" i="4"/>
  <c r="H25" i="4"/>
  <c r="CH25" i="4"/>
  <c r="BZ25" i="4"/>
  <c r="BR25" i="4"/>
  <c r="BJ25" i="4"/>
  <c r="BB25" i="4"/>
  <c r="AT25" i="4"/>
  <c r="AL25" i="4"/>
  <c r="AD25" i="4"/>
  <c r="V25" i="4"/>
  <c r="N25" i="4"/>
  <c r="CG25" i="4"/>
  <c r="BY25" i="4"/>
  <c r="BQ25" i="4"/>
  <c r="BI25" i="4"/>
  <c r="BA25" i="4"/>
  <c r="AS25" i="4"/>
  <c r="AK25" i="4"/>
  <c r="AC25" i="4"/>
  <c r="U25" i="4"/>
  <c r="M25" i="4"/>
  <c r="CF25" i="4"/>
  <c r="BX25" i="4"/>
  <c r="BP25" i="4"/>
  <c r="BH25" i="4"/>
  <c r="AZ25" i="4"/>
  <c r="AR25" i="4"/>
  <c r="AJ25" i="4"/>
  <c r="AB25" i="4"/>
  <c r="T25" i="4"/>
  <c r="L25" i="4"/>
  <c r="CE25" i="4"/>
  <c r="BW25" i="4"/>
  <c r="BO25" i="4"/>
  <c r="BG25" i="4"/>
  <c r="AY25" i="4"/>
  <c r="AQ25" i="4"/>
  <c r="AI25" i="4"/>
  <c r="AA25" i="4"/>
  <c r="S25" i="4"/>
  <c r="K25" i="4"/>
  <c r="CC25" i="4"/>
  <c r="BU25" i="4"/>
  <c r="BM25" i="4"/>
  <c r="BE25" i="4"/>
  <c r="AW25" i="4"/>
  <c r="AO25" i="4"/>
  <c r="AG25" i="4"/>
  <c r="Y25" i="4"/>
  <c r="Q25" i="4"/>
  <c r="I25" i="4"/>
  <c r="CB25" i="4"/>
  <c r="BT25" i="4"/>
  <c r="BL25" i="4"/>
  <c r="BD25" i="4"/>
  <c r="AV25" i="4"/>
  <c r="AN25" i="4"/>
  <c r="AF25" i="4"/>
  <c r="X25" i="4"/>
  <c r="P25" i="4"/>
  <c r="CA46" i="4"/>
  <c r="BS46" i="4"/>
  <c r="BK46" i="4"/>
  <c r="BC46" i="4"/>
  <c r="AU46" i="4"/>
  <c r="AM46" i="4"/>
  <c r="AE46" i="4"/>
  <c r="W46" i="4"/>
  <c r="BQ46" i="4"/>
  <c r="BR46" i="4"/>
  <c r="CH46" i="4"/>
  <c r="AT46" i="4"/>
  <c r="N46" i="4"/>
  <c r="BZ46" i="4"/>
  <c r="BB46" i="4"/>
  <c r="AL46" i="4"/>
  <c r="V46" i="4"/>
  <c r="BI46" i="4"/>
  <c r="BA46" i="4"/>
  <c r="AS46" i="4"/>
  <c r="U46" i="4"/>
  <c r="M46" i="4"/>
  <c r="O46" i="4"/>
  <c r="H46" i="4"/>
  <c r="CB46" i="4"/>
  <c r="BL46" i="4"/>
  <c r="AV46" i="4"/>
  <c r="AF46" i="4"/>
  <c r="X46" i="4"/>
  <c r="BT46" i="4"/>
  <c r="BD46" i="4"/>
  <c r="AN46" i="4"/>
  <c r="P46" i="4"/>
  <c r="BJ46" i="4"/>
  <c r="AD46" i="4"/>
  <c r="CF46" i="4"/>
  <c r="BP46" i="4"/>
  <c r="BH46" i="4"/>
  <c r="AR46" i="4"/>
  <c r="AJ46" i="4"/>
  <c r="AB46" i="4"/>
  <c r="T46" i="4"/>
  <c r="L46" i="4"/>
  <c r="BX46" i="4"/>
  <c r="AZ46" i="4"/>
  <c r="AX46" i="4"/>
  <c r="CE46" i="4"/>
  <c r="BW46" i="4"/>
  <c r="BO46" i="4"/>
  <c r="BG46" i="4"/>
  <c r="AY46" i="4"/>
  <c r="AQ46" i="4"/>
  <c r="AI46" i="4"/>
  <c r="AA46" i="4"/>
  <c r="S46" i="4"/>
  <c r="K46" i="4"/>
  <c r="AK46" i="4"/>
  <c r="AC46" i="4"/>
  <c r="AP46" i="4"/>
  <c r="AH46" i="4"/>
  <c r="Z46" i="4"/>
  <c r="J46" i="4"/>
  <c r="CD46" i="4"/>
  <c r="BV46" i="4"/>
  <c r="BN46" i="4"/>
  <c r="BF46" i="4"/>
  <c r="R46" i="4"/>
  <c r="CC46" i="4"/>
  <c r="BU46" i="4"/>
  <c r="BM46" i="4"/>
  <c r="BE46" i="4"/>
  <c r="AW46" i="4"/>
  <c r="AO46" i="4"/>
  <c r="AG46" i="4"/>
  <c r="Y46" i="4"/>
  <c r="Q46" i="4"/>
  <c r="I46" i="4"/>
</calcChain>
</file>

<file path=xl/sharedStrings.xml><?xml version="1.0" encoding="utf-8"?>
<sst xmlns="http://schemas.openxmlformats.org/spreadsheetml/2006/main" count="1206" uniqueCount="605">
  <si>
    <t>D</t>
    <phoneticPr fontId="8"/>
  </si>
  <si>
    <t>06</t>
  </si>
  <si>
    <t>07</t>
    <phoneticPr fontId="8"/>
  </si>
  <si>
    <t>08</t>
  </si>
  <si>
    <t>E</t>
    <phoneticPr fontId="8"/>
  </si>
  <si>
    <t>09</t>
  </si>
  <si>
    <t>10</t>
  </si>
  <si>
    <t>11</t>
  </si>
  <si>
    <t>12</t>
  </si>
  <si>
    <t>13</t>
  </si>
  <si>
    <t>14</t>
  </si>
  <si>
    <t>15</t>
  </si>
  <si>
    <t>16</t>
  </si>
  <si>
    <t>17</t>
  </si>
  <si>
    <t>18</t>
  </si>
  <si>
    <t>19</t>
  </si>
  <si>
    <t>20</t>
  </si>
  <si>
    <t>21</t>
  </si>
  <si>
    <t>22</t>
  </si>
  <si>
    <t>23</t>
  </si>
  <si>
    <t>24</t>
  </si>
  <si>
    <t>25</t>
  </si>
  <si>
    <t>26</t>
  </si>
  <si>
    <t>27</t>
  </si>
  <si>
    <t>28</t>
  </si>
  <si>
    <t>29</t>
  </si>
  <si>
    <t>30</t>
  </si>
  <si>
    <t>31</t>
    <phoneticPr fontId="8"/>
  </si>
  <si>
    <t>32</t>
  </si>
  <si>
    <t>G</t>
    <phoneticPr fontId="8"/>
  </si>
  <si>
    <t>H</t>
    <phoneticPr fontId="8"/>
  </si>
  <si>
    <t>Ia</t>
    <phoneticPr fontId="8"/>
  </si>
  <si>
    <t>Ib</t>
    <phoneticPr fontId="8"/>
  </si>
  <si>
    <t>K</t>
    <phoneticPr fontId="8"/>
  </si>
  <si>
    <t>L</t>
    <phoneticPr fontId="8"/>
  </si>
  <si>
    <t>M</t>
    <phoneticPr fontId="8"/>
  </si>
  <si>
    <t>N</t>
    <phoneticPr fontId="8"/>
  </si>
  <si>
    <t>R</t>
    <phoneticPr fontId="8"/>
  </si>
  <si>
    <t>令和２年度</t>
    <rPh sb="0" eb="2">
      <t>レイワ</t>
    </rPh>
    <rPh sb="3" eb="5">
      <t>ネンド</t>
    </rPh>
    <rPh sb="4" eb="5">
      <t>ド</t>
    </rPh>
    <phoneticPr fontId="10"/>
  </si>
  <si>
    <t>項目名</t>
    <rPh sb="0" eb="2">
      <t>コウモク</t>
    </rPh>
    <rPh sb="2" eb="3">
      <t>メイ</t>
    </rPh>
    <phoneticPr fontId="1"/>
  </si>
  <si>
    <t>単位</t>
    <rPh sb="0" eb="2">
      <t>タンイ</t>
    </rPh>
    <phoneticPr fontId="1"/>
  </si>
  <si>
    <r>
      <rPr>
        <sz val="9"/>
        <rFont val="ＭＳ Ｐ明朝"/>
        <family val="1"/>
        <charset val="128"/>
      </rPr>
      <t>合計　</t>
    </r>
    <r>
      <rPr>
        <sz val="9"/>
        <rFont val="Times New Roman"/>
        <family val="1"/>
      </rPr>
      <t>Total</t>
    </r>
    <phoneticPr fontId="14"/>
  </si>
  <si>
    <r>
      <rPr>
        <sz val="11"/>
        <rFont val="ＭＳ Ｐ明朝"/>
        <family val="1"/>
        <charset val="128"/>
      </rPr>
      <t>建設業　</t>
    </r>
    <r>
      <rPr>
        <sz val="11"/>
        <rFont val="Times New Roman"/>
        <family val="1"/>
      </rPr>
      <t>Construction</t>
    </r>
    <rPh sb="0" eb="3">
      <t>ケンセツギョウ</t>
    </rPh>
    <phoneticPr fontId="10"/>
  </si>
  <si>
    <r>
      <rPr>
        <sz val="11"/>
        <rFont val="ＭＳ Ｐ明朝"/>
        <family val="1"/>
        <charset val="128"/>
      </rPr>
      <t>製造業　</t>
    </r>
    <r>
      <rPr>
        <sz val="11"/>
        <rFont val="Times New Roman"/>
        <family val="1"/>
      </rPr>
      <t>Manufacturing</t>
    </r>
    <phoneticPr fontId="16"/>
  </si>
  <si>
    <r>
      <rPr>
        <sz val="11"/>
        <rFont val="ＭＳ Ｐ明朝"/>
        <family val="1"/>
        <charset val="128"/>
      </rPr>
      <t>情報通信業　</t>
    </r>
    <r>
      <rPr>
        <sz val="11"/>
        <rFont val="Times New Roman"/>
        <family val="1"/>
      </rPr>
      <t>Information and communications</t>
    </r>
    <phoneticPr fontId="14"/>
  </si>
  <si>
    <r>
      <rPr>
        <sz val="11"/>
        <rFont val="ＭＳ Ｐ明朝"/>
        <family val="1"/>
        <charset val="128"/>
      </rPr>
      <t>運輸業，郵便業　</t>
    </r>
    <r>
      <rPr>
        <sz val="11"/>
        <rFont val="Times New Roman"/>
        <family val="1"/>
      </rPr>
      <t>Transport and postal activities</t>
    </r>
    <phoneticPr fontId="14"/>
  </si>
  <si>
    <r>
      <rPr>
        <sz val="11"/>
        <rFont val="ＭＳ Ｐ明朝"/>
        <family val="1"/>
        <charset val="128"/>
      </rPr>
      <t>卸売業　</t>
    </r>
    <r>
      <rPr>
        <sz val="11"/>
        <rFont val="Times New Roman"/>
        <family val="1"/>
      </rPr>
      <t>Wholesale</t>
    </r>
    <rPh sb="0" eb="3">
      <t>オロシウリギョウ</t>
    </rPh>
    <phoneticPr fontId="14"/>
  </si>
  <si>
    <r>
      <rPr>
        <sz val="11"/>
        <rFont val="ＭＳ Ｐ明朝"/>
        <family val="1"/>
        <charset val="128"/>
      </rPr>
      <t>小売業　</t>
    </r>
    <r>
      <rPr>
        <sz val="11"/>
        <rFont val="Times New Roman"/>
        <family val="1"/>
      </rPr>
      <t>Retail</t>
    </r>
    <rPh sb="0" eb="3">
      <t>コウリギョウ</t>
    </rPh>
    <phoneticPr fontId="14"/>
  </si>
  <si>
    <r>
      <rPr>
        <sz val="11"/>
        <rFont val="ＭＳ Ｐ明朝"/>
        <family val="1"/>
        <charset val="128"/>
      </rPr>
      <t>不動産業，物品賃貸業　</t>
    </r>
    <r>
      <rPr>
        <sz val="11"/>
        <rFont val="Times New Roman"/>
        <family val="1"/>
      </rPr>
      <t>Real estate and goods rental and leasing</t>
    </r>
    <phoneticPr fontId="10"/>
  </si>
  <si>
    <r>
      <rPr>
        <sz val="11"/>
        <rFont val="ＭＳ Ｐ明朝"/>
        <family val="1"/>
        <charset val="128"/>
      </rPr>
      <t>学術研究，専門・技術サービス業　</t>
    </r>
    <r>
      <rPr>
        <sz val="11"/>
        <rFont val="Times New Roman"/>
        <family val="1"/>
      </rPr>
      <t>Scienteific research,professional and technical services</t>
    </r>
    <phoneticPr fontId="10"/>
  </si>
  <si>
    <r>
      <rPr>
        <sz val="11"/>
        <rFont val="ＭＳ Ｐ明朝"/>
        <family val="1"/>
        <charset val="128"/>
      </rPr>
      <t>宿泊業，飲食サービス業　</t>
    </r>
    <r>
      <rPr>
        <sz val="11"/>
        <rFont val="Times New Roman"/>
        <family val="1"/>
      </rPr>
      <t>Accommodations,eating and drinking services</t>
    </r>
    <phoneticPr fontId="10"/>
  </si>
  <si>
    <r>
      <rPr>
        <sz val="11"/>
        <rFont val="ＭＳ Ｐ明朝"/>
        <family val="1"/>
        <charset val="128"/>
      </rPr>
      <t>生活関連サービス業，娯楽業</t>
    </r>
    <r>
      <rPr>
        <sz val="11"/>
        <rFont val="Times New Roman"/>
        <family val="1"/>
      </rPr>
      <t xml:space="preserve">  Living-related and personal services and amusement services</t>
    </r>
    <r>
      <rPr>
        <sz val="11"/>
        <rFont val="ＭＳ Ｐ明朝"/>
        <family val="1"/>
        <charset val="128"/>
      </rPr>
      <t>　</t>
    </r>
    <phoneticPr fontId="10"/>
  </si>
  <si>
    <r>
      <rPr>
        <sz val="11"/>
        <rFont val="ＭＳ Ｐ明朝"/>
        <family val="1"/>
        <charset val="128"/>
      </rPr>
      <t>サービス業（他に分類されないもの）　</t>
    </r>
    <r>
      <rPr>
        <sz val="11"/>
        <rFont val="Times New Roman"/>
        <family val="1"/>
      </rPr>
      <t>Services(N.E.C.)</t>
    </r>
    <phoneticPr fontId="16"/>
  </si>
  <si>
    <t>Fiscal 2020</t>
    <phoneticPr fontId="10"/>
  </si>
  <si>
    <t>計</t>
    <rPh sb="0" eb="1">
      <t>ケイ</t>
    </rPh>
    <phoneticPr fontId="8"/>
  </si>
  <si>
    <t>総合工事業</t>
    <rPh sb="0" eb="2">
      <t>ソウゴウ</t>
    </rPh>
    <rPh sb="2" eb="5">
      <t>コウジギョウ</t>
    </rPh>
    <phoneticPr fontId="14"/>
  </si>
  <si>
    <t>職別工事業（設備工事業を除く）</t>
    <rPh sb="0" eb="1">
      <t>ショク</t>
    </rPh>
    <rPh sb="1" eb="2">
      <t>ベツ</t>
    </rPh>
    <rPh sb="2" eb="5">
      <t>コウジギョウ</t>
    </rPh>
    <rPh sb="6" eb="8">
      <t>セツビ</t>
    </rPh>
    <rPh sb="8" eb="10">
      <t>コウジ</t>
    </rPh>
    <rPh sb="10" eb="11">
      <t>ギョウ</t>
    </rPh>
    <rPh sb="12" eb="13">
      <t>ノゾ</t>
    </rPh>
    <phoneticPr fontId="14"/>
  </si>
  <si>
    <t>設備工事業</t>
    <rPh sb="0" eb="2">
      <t>セツビ</t>
    </rPh>
    <rPh sb="2" eb="5">
      <t>コウジギョウ</t>
    </rPh>
    <phoneticPr fontId="14"/>
  </si>
  <si>
    <t>食料品製造業</t>
    <rPh sb="0" eb="3">
      <t>ショクリョウヒン</t>
    </rPh>
    <rPh sb="3" eb="6">
      <t>セイゾウギョウ</t>
    </rPh>
    <phoneticPr fontId="14"/>
  </si>
  <si>
    <t>飲料・たばこ・飼料製造業</t>
    <rPh sb="0" eb="2">
      <t>インリョウ</t>
    </rPh>
    <rPh sb="7" eb="9">
      <t>シリョウ</t>
    </rPh>
    <rPh sb="9" eb="12">
      <t>セイゾウギョウ</t>
    </rPh>
    <phoneticPr fontId="14"/>
  </si>
  <si>
    <t>繊維工業</t>
    <rPh sb="0" eb="2">
      <t>センイ</t>
    </rPh>
    <rPh sb="2" eb="4">
      <t>コウギョウ</t>
    </rPh>
    <phoneticPr fontId="14"/>
  </si>
  <si>
    <t>木材・木製品製造業（家具を除く）</t>
    <rPh sb="0" eb="2">
      <t>モクザイ</t>
    </rPh>
    <rPh sb="3" eb="6">
      <t>モクセイヒン</t>
    </rPh>
    <rPh sb="6" eb="9">
      <t>セイゾウギョウ</t>
    </rPh>
    <rPh sb="10" eb="12">
      <t>カグ</t>
    </rPh>
    <rPh sb="13" eb="14">
      <t>ノゾ</t>
    </rPh>
    <phoneticPr fontId="14"/>
  </si>
  <si>
    <r>
      <t>家具・装備品</t>
    </r>
    <r>
      <rPr>
        <sz val="7.5"/>
        <rFont val="ＭＳ Ｐ明朝"/>
        <family val="1"/>
        <charset val="128"/>
      </rPr>
      <t>製造業</t>
    </r>
    <rPh sb="0" eb="2">
      <t>カグ</t>
    </rPh>
    <rPh sb="3" eb="6">
      <t>ソウビヒン</t>
    </rPh>
    <rPh sb="6" eb="9">
      <t>セイゾウギョウ</t>
    </rPh>
    <phoneticPr fontId="14"/>
  </si>
  <si>
    <t>パルプ・紙・紙加工品製造業</t>
    <rPh sb="4" eb="5">
      <t>カミ</t>
    </rPh>
    <rPh sb="6" eb="7">
      <t>カミ</t>
    </rPh>
    <rPh sb="7" eb="10">
      <t>カコウヒン</t>
    </rPh>
    <rPh sb="10" eb="13">
      <t>セイゾウギョウ</t>
    </rPh>
    <phoneticPr fontId="14"/>
  </si>
  <si>
    <t>印刷・同関連業</t>
    <rPh sb="0" eb="2">
      <t>インサツ</t>
    </rPh>
    <rPh sb="3" eb="4">
      <t>ドウ</t>
    </rPh>
    <rPh sb="4" eb="6">
      <t>カンレン</t>
    </rPh>
    <rPh sb="6" eb="7">
      <t>ギョウ</t>
    </rPh>
    <phoneticPr fontId="14"/>
  </si>
  <si>
    <t>化学工業</t>
    <rPh sb="0" eb="2">
      <t>カガク</t>
    </rPh>
    <rPh sb="2" eb="4">
      <t>コウギョウ</t>
    </rPh>
    <phoneticPr fontId="14"/>
  </si>
  <si>
    <t>石油製品・石炭製品製造業</t>
    <rPh sb="0" eb="2">
      <t>セキユ</t>
    </rPh>
    <rPh sb="2" eb="4">
      <t>セイヒン</t>
    </rPh>
    <rPh sb="5" eb="7">
      <t>セキタン</t>
    </rPh>
    <rPh sb="7" eb="9">
      <t>セイヒン</t>
    </rPh>
    <rPh sb="9" eb="12">
      <t>セイゾウギョウ</t>
    </rPh>
    <phoneticPr fontId="14"/>
  </si>
  <si>
    <t>プラスチック製品製造業（別掲を除く）</t>
    <rPh sb="6" eb="8">
      <t>セイヒン</t>
    </rPh>
    <rPh sb="8" eb="11">
      <t>セイゾウギョウ</t>
    </rPh>
    <rPh sb="12" eb="14">
      <t>ベッケイ</t>
    </rPh>
    <rPh sb="15" eb="16">
      <t>ノゾ</t>
    </rPh>
    <phoneticPr fontId="14"/>
  </si>
  <si>
    <t>ゴム製品製造業</t>
    <rPh sb="2" eb="4">
      <t>セイヒン</t>
    </rPh>
    <rPh sb="4" eb="7">
      <t>セイゾウギョウ</t>
    </rPh>
    <phoneticPr fontId="14"/>
  </si>
  <si>
    <r>
      <t>なめし革・</t>
    </r>
    <r>
      <rPr>
        <sz val="7.5"/>
        <rFont val="ＭＳ Ｐ明朝"/>
        <family val="1"/>
        <charset val="128"/>
      </rPr>
      <t>同製品・毛皮</t>
    </r>
    <r>
      <rPr>
        <sz val="8"/>
        <rFont val="ＭＳ Ｐ明朝"/>
        <family val="1"/>
        <charset val="128"/>
      </rPr>
      <t>製造業</t>
    </r>
    <rPh sb="3" eb="4">
      <t>ガワ</t>
    </rPh>
    <rPh sb="5" eb="6">
      <t>ドウ</t>
    </rPh>
    <rPh sb="6" eb="8">
      <t>セイヒン</t>
    </rPh>
    <rPh sb="9" eb="11">
      <t>ケガワ</t>
    </rPh>
    <rPh sb="11" eb="14">
      <t>セイゾウギョウ</t>
    </rPh>
    <phoneticPr fontId="14"/>
  </si>
  <si>
    <t>窯業・土石製品製造業</t>
    <rPh sb="0" eb="1">
      <t>カマ</t>
    </rPh>
    <rPh sb="1" eb="2">
      <t>ギョウ</t>
    </rPh>
    <rPh sb="3" eb="5">
      <t>ドセキ</t>
    </rPh>
    <rPh sb="5" eb="7">
      <t>セイヒン</t>
    </rPh>
    <rPh sb="7" eb="10">
      <t>セイゾウギョウ</t>
    </rPh>
    <phoneticPr fontId="14"/>
  </si>
  <si>
    <t>鉄鋼業</t>
    <rPh sb="0" eb="3">
      <t>テッコウギョウ</t>
    </rPh>
    <phoneticPr fontId="14"/>
  </si>
  <si>
    <t>非鉄金属製造業</t>
    <rPh sb="0" eb="2">
      <t>ヒテツ</t>
    </rPh>
    <rPh sb="2" eb="4">
      <t>キンゾク</t>
    </rPh>
    <rPh sb="4" eb="7">
      <t>セイゾウギョウ</t>
    </rPh>
    <phoneticPr fontId="14"/>
  </si>
  <si>
    <t>金属製品製造業</t>
    <rPh sb="0" eb="2">
      <t>キンゾク</t>
    </rPh>
    <rPh sb="2" eb="4">
      <t>セイヒン</t>
    </rPh>
    <rPh sb="4" eb="7">
      <t>セイゾウギョウ</t>
    </rPh>
    <phoneticPr fontId="14"/>
  </si>
  <si>
    <t>はん用機械器具製造業</t>
    <phoneticPr fontId="14"/>
  </si>
  <si>
    <t>生産用機械器具製造業</t>
    <phoneticPr fontId="14"/>
  </si>
  <si>
    <t>業務用機械器具製造業</t>
    <phoneticPr fontId="14"/>
  </si>
  <si>
    <t>電子部品・デバイス・電子回路製造業</t>
    <rPh sb="0" eb="2">
      <t>デンシ</t>
    </rPh>
    <rPh sb="2" eb="4">
      <t>ブヒン</t>
    </rPh>
    <rPh sb="10" eb="12">
      <t>デンシ</t>
    </rPh>
    <rPh sb="12" eb="14">
      <t>カイロ</t>
    </rPh>
    <rPh sb="14" eb="17">
      <t>セイゾウギョウ</t>
    </rPh>
    <phoneticPr fontId="14"/>
  </si>
  <si>
    <t>電気機械器具製造業</t>
    <rPh sb="0" eb="2">
      <t>デンキ</t>
    </rPh>
    <rPh sb="2" eb="4">
      <t>キカイ</t>
    </rPh>
    <rPh sb="4" eb="6">
      <t>キグ</t>
    </rPh>
    <rPh sb="6" eb="9">
      <t>セイゾウギョウ</t>
    </rPh>
    <phoneticPr fontId="14"/>
  </si>
  <si>
    <t>情報通信機械器具製造業</t>
    <rPh sb="0" eb="2">
      <t>ジョウホウ</t>
    </rPh>
    <rPh sb="2" eb="4">
      <t>ツウシン</t>
    </rPh>
    <rPh sb="4" eb="6">
      <t>キカイ</t>
    </rPh>
    <rPh sb="6" eb="8">
      <t>キグ</t>
    </rPh>
    <rPh sb="8" eb="11">
      <t>セイゾウギョウ</t>
    </rPh>
    <phoneticPr fontId="14"/>
  </si>
  <si>
    <t>輸送用機械器具製造業</t>
    <rPh sb="0" eb="3">
      <t>ユソウヨウ</t>
    </rPh>
    <rPh sb="3" eb="5">
      <t>キカイ</t>
    </rPh>
    <rPh sb="5" eb="7">
      <t>キグ</t>
    </rPh>
    <rPh sb="7" eb="10">
      <t>セイゾウギョウ</t>
    </rPh>
    <phoneticPr fontId="14"/>
  </si>
  <si>
    <t>その他の製造業</t>
    <rPh sb="0" eb="3">
      <t>ソノタ</t>
    </rPh>
    <rPh sb="4" eb="7">
      <t>セイゾウギョウ</t>
    </rPh>
    <phoneticPr fontId="14"/>
  </si>
  <si>
    <t>通信業</t>
    <rPh sb="0" eb="3">
      <t>ツウシンギョウ</t>
    </rPh>
    <phoneticPr fontId="14"/>
  </si>
  <si>
    <t>放送業</t>
    <rPh sb="0" eb="3">
      <t>ホウソウギョウ</t>
    </rPh>
    <phoneticPr fontId="14"/>
  </si>
  <si>
    <t>情報サービス業</t>
    <rPh sb="0" eb="2">
      <t>ジョウホウ</t>
    </rPh>
    <rPh sb="2" eb="7">
      <t>サービスギョウ</t>
    </rPh>
    <phoneticPr fontId="14"/>
  </si>
  <si>
    <t>インターネット附随サービス業</t>
    <rPh sb="7" eb="9">
      <t>フズイ</t>
    </rPh>
    <rPh sb="13" eb="14">
      <t>ギョウ</t>
    </rPh>
    <phoneticPr fontId="14"/>
  </si>
  <si>
    <t>映像・音声・文字情報制作業</t>
    <rPh sb="0" eb="2">
      <t>エイゾウ</t>
    </rPh>
    <rPh sb="3" eb="5">
      <t>オンセイ</t>
    </rPh>
    <rPh sb="6" eb="8">
      <t>モジ</t>
    </rPh>
    <rPh sb="8" eb="10">
      <t>ジョウホウ</t>
    </rPh>
    <rPh sb="10" eb="13">
      <t>セイサクギョウ</t>
    </rPh>
    <phoneticPr fontId="14"/>
  </si>
  <si>
    <t>道路旅客運送業</t>
    <rPh sb="0" eb="2">
      <t>ドウロ</t>
    </rPh>
    <rPh sb="2" eb="4">
      <t>リョキャク</t>
    </rPh>
    <rPh sb="4" eb="7">
      <t>ウンソウギョウ</t>
    </rPh>
    <phoneticPr fontId="14"/>
  </si>
  <si>
    <t>道路貨物運送業</t>
    <rPh sb="0" eb="2">
      <t>ドウロ</t>
    </rPh>
    <rPh sb="2" eb="4">
      <t>カモツ</t>
    </rPh>
    <rPh sb="4" eb="7">
      <t>ウンソウギョウ</t>
    </rPh>
    <phoneticPr fontId="14"/>
  </si>
  <si>
    <t>水運業</t>
    <rPh sb="0" eb="3">
      <t>スイウンギョウ</t>
    </rPh>
    <phoneticPr fontId="14"/>
  </si>
  <si>
    <t>倉庫業</t>
    <rPh sb="0" eb="3">
      <t>ソウコギョウ</t>
    </rPh>
    <phoneticPr fontId="14"/>
  </si>
  <si>
    <t>運輸に附帯するサービス業</t>
    <rPh sb="0" eb="2">
      <t>ウンユ</t>
    </rPh>
    <rPh sb="3" eb="5">
      <t>フタイ</t>
    </rPh>
    <rPh sb="7" eb="12">
      <t>サービスギョウ</t>
    </rPh>
    <phoneticPr fontId="14"/>
  </si>
  <si>
    <t>郵便業（信書便事業を含む）</t>
    <phoneticPr fontId="14"/>
  </si>
  <si>
    <t>各種商品卸売業</t>
    <rPh sb="0" eb="2">
      <t>カクシュ</t>
    </rPh>
    <rPh sb="2" eb="4">
      <t>ショウヒン</t>
    </rPh>
    <rPh sb="4" eb="7">
      <t>オロシウリギョウ</t>
    </rPh>
    <phoneticPr fontId="14"/>
  </si>
  <si>
    <t>繊維・衣服等卸売業</t>
    <rPh sb="0" eb="2">
      <t>センイ</t>
    </rPh>
    <rPh sb="3" eb="5">
      <t>イフク</t>
    </rPh>
    <rPh sb="5" eb="6">
      <t>トウ</t>
    </rPh>
    <rPh sb="6" eb="9">
      <t>オロシウリギョウ</t>
    </rPh>
    <phoneticPr fontId="14"/>
  </si>
  <si>
    <t>飲食料品卸売業</t>
    <rPh sb="0" eb="1">
      <t>イン</t>
    </rPh>
    <rPh sb="1" eb="4">
      <t>ショクリョウヒン</t>
    </rPh>
    <rPh sb="4" eb="7">
      <t>オロシウリギョウ</t>
    </rPh>
    <phoneticPr fontId="14"/>
  </si>
  <si>
    <t>建築材料，鉱物・金属材料等卸売業</t>
    <rPh sb="0" eb="2">
      <t>ケンチク</t>
    </rPh>
    <rPh sb="2" eb="4">
      <t>ザイリョウ</t>
    </rPh>
    <rPh sb="5" eb="7">
      <t>コウブツ</t>
    </rPh>
    <rPh sb="8" eb="10">
      <t>キンゾク</t>
    </rPh>
    <rPh sb="10" eb="13">
      <t>ザイリョウナド</t>
    </rPh>
    <rPh sb="13" eb="16">
      <t>オロシウリギョウ</t>
    </rPh>
    <phoneticPr fontId="14"/>
  </si>
  <si>
    <t>機械器具卸売業</t>
    <rPh sb="0" eb="2">
      <t>キカイ</t>
    </rPh>
    <rPh sb="2" eb="4">
      <t>キグ</t>
    </rPh>
    <rPh sb="4" eb="7">
      <t>オロシウリギョウ</t>
    </rPh>
    <phoneticPr fontId="14"/>
  </si>
  <si>
    <t>その他の卸売業</t>
    <rPh sb="0" eb="3">
      <t>ソノタ</t>
    </rPh>
    <rPh sb="4" eb="7">
      <t>オロシウリギョウ</t>
    </rPh>
    <phoneticPr fontId="14"/>
  </si>
  <si>
    <t>各種商品小売業</t>
    <rPh sb="0" eb="2">
      <t>カクシュ</t>
    </rPh>
    <rPh sb="2" eb="4">
      <t>ショウヒン</t>
    </rPh>
    <rPh sb="4" eb="7">
      <t>コウリギョウ</t>
    </rPh>
    <phoneticPr fontId="14"/>
  </si>
  <si>
    <t>織物・衣服・身の回り品小売業</t>
    <rPh sb="0" eb="2">
      <t>オリモノ</t>
    </rPh>
    <rPh sb="3" eb="5">
      <t>イフク</t>
    </rPh>
    <rPh sb="6" eb="9">
      <t>ミノマワ</t>
    </rPh>
    <rPh sb="10" eb="11">
      <t>ヒン</t>
    </rPh>
    <rPh sb="11" eb="14">
      <t>コウリギョウ</t>
    </rPh>
    <phoneticPr fontId="14"/>
  </si>
  <si>
    <t>飲食料品小売業</t>
    <rPh sb="0" eb="1">
      <t>イン</t>
    </rPh>
    <rPh sb="1" eb="4">
      <t>ショクリョウヒン</t>
    </rPh>
    <rPh sb="4" eb="7">
      <t>コウリギョウ</t>
    </rPh>
    <phoneticPr fontId="14"/>
  </si>
  <si>
    <t>機械器具小売業</t>
    <rPh sb="0" eb="2">
      <t>キカイ</t>
    </rPh>
    <rPh sb="2" eb="4">
      <t>キグ</t>
    </rPh>
    <rPh sb="4" eb="7">
      <t>コウリギョウ</t>
    </rPh>
    <phoneticPr fontId="14"/>
  </si>
  <si>
    <t>その他の小売業</t>
    <rPh sb="0" eb="3">
      <t>ソノタ</t>
    </rPh>
    <rPh sb="4" eb="7">
      <t>コウリギョウ</t>
    </rPh>
    <phoneticPr fontId="14"/>
  </si>
  <si>
    <t>無店舗小売業</t>
    <rPh sb="0" eb="3">
      <t>ムテンポ</t>
    </rPh>
    <rPh sb="3" eb="6">
      <t>コウリギョウ</t>
    </rPh>
    <phoneticPr fontId="14"/>
  </si>
  <si>
    <t>不動産取引業</t>
    <rPh sb="0" eb="3">
      <t>フドウサン</t>
    </rPh>
    <rPh sb="3" eb="6">
      <t>トリヒキギョウ</t>
    </rPh>
    <phoneticPr fontId="14"/>
  </si>
  <si>
    <t>不動産賃貸業・管理業</t>
    <phoneticPr fontId="14"/>
  </si>
  <si>
    <t>物品賃貸業</t>
    <rPh sb="0" eb="2">
      <t>ブッピン</t>
    </rPh>
    <rPh sb="2" eb="4">
      <t>チンタイ</t>
    </rPh>
    <rPh sb="4" eb="5">
      <t>ギョウ</t>
    </rPh>
    <phoneticPr fontId="14"/>
  </si>
  <si>
    <t>専門サービス業（他に分類されないもの）</t>
    <rPh sb="0" eb="2">
      <t>センモン</t>
    </rPh>
    <rPh sb="8" eb="9">
      <t>ホカ</t>
    </rPh>
    <rPh sb="10" eb="12">
      <t>ブンルイ</t>
    </rPh>
    <phoneticPr fontId="14"/>
  </si>
  <si>
    <t>広告業</t>
    <rPh sb="0" eb="3">
      <t>コウコクギョウ</t>
    </rPh>
    <phoneticPr fontId="14"/>
  </si>
  <si>
    <t>技術サービス業（他に分類されないもの）</t>
    <phoneticPr fontId="14"/>
  </si>
  <si>
    <t>宿泊業</t>
    <rPh sb="0" eb="2">
      <t>シュクハク</t>
    </rPh>
    <rPh sb="2" eb="3">
      <t>ギョウ</t>
    </rPh>
    <phoneticPr fontId="14"/>
  </si>
  <si>
    <t>飲食店</t>
    <rPh sb="0" eb="3">
      <t>インショクテン</t>
    </rPh>
    <phoneticPr fontId="14"/>
  </si>
  <si>
    <t>持ち帰り・配達飲食サービス業</t>
    <rPh sb="0" eb="1">
      <t>モ</t>
    </rPh>
    <rPh sb="2" eb="3">
      <t>カエ</t>
    </rPh>
    <rPh sb="5" eb="7">
      <t>ハイタツ</t>
    </rPh>
    <rPh sb="7" eb="9">
      <t>インショク</t>
    </rPh>
    <rPh sb="13" eb="14">
      <t>ギョウ</t>
    </rPh>
    <phoneticPr fontId="14"/>
  </si>
  <si>
    <t>洗濯・理容・美容・浴場業</t>
    <rPh sb="0" eb="2">
      <t>センタク</t>
    </rPh>
    <rPh sb="3" eb="5">
      <t>リヨウ</t>
    </rPh>
    <rPh sb="6" eb="8">
      <t>ビヨウ</t>
    </rPh>
    <rPh sb="9" eb="11">
      <t>ヨクジョウ</t>
    </rPh>
    <rPh sb="11" eb="12">
      <t>ギョウ</t>
    </rPh>
    <phoneticPr fontId="14"/>
  </si>
  <si>
    <t>その他の生活関連サービス業</t>
    <rPh sb="0" eb="3">
      <t>ソノタ</t>
    </rPh>
    <rPh sb="4" eb="6">
      <t>セイカツ</t>
    </rPh>
    <rPh sb="6" eb="8">
      <t>カンレン</t>
    </rPh>
    <rPh sb="8" eb="13">
      <t>サービスギョウ</t>
    </rPh>
    <phoneticPr fontId="14"/>
  </si>
  <si>
    <t>娯楽業</t>
    <rPh sb="0" eb="3">
      <t>ゴラクギョウ</t>
    </rPh>
    <phoneticPr fontId="14"/>
  </si>
  <si>
    <t>廃棄物処理業</t>
    <rPh sb="0" eb="3">
      <t>ハイキブツ</t>
    </rPh>
    <rPh sb="3" eb="5">
      <t>ショリ</t>
    </rPh>
    <rPh sb="5" eb="6">
      <t>ギョウ</t>
    </rPh>
    <phoneticPr fontId="14"/>
  </si>
  <si>
    <t>自動車整備業</t>
    <rPh sb="0" eb="3">
      <t>ジドウシャ</t>
    </rPh>
    <rPh sb="3" eb="5">
      <t>セイビ</t>
    </rPh>
    <rPh sb="5" eb="6">
      <t>ギョウ</t>
    </rPh>
    <phoneticPr fontId="14"/>
  </si>
  <si>
    <t>機械等修理業（別掲を除く）</t>
    <rPh sb="0" eb="3">
      <t>キカイトウ</t>
    </rPh>
    <rPh sb="3" eb="6">
      <t>シュウリギョウ</t>
    </rPh>
    <rPh sb="7" eb="9">
      <t>ベッケイ</t>
    </rPh>
    <rPh sb="10" eb="11">
      <t>ノゾ</t>
    </rPh>
    <phoneticPr fontId="14"/>
  </si>
  <si>
    <t>職業紹介・労働者派遣業</t>
    <phoneticPr fontId="8"/>
  </si>
  <si>
    <t>その他の事業サービス業</t>
    <rPh sb="0" eb="3">
      <t>ソノタ</t>
    </rPh>
    <rPh sb="4" eb="6">
      <t>ジギョウ</t>
    </rPh>
    <rPh sb="6" eb="11">
      <t>サービスギョウ</t>
    </rPh>
    <phoneticPr fontId="14"/>
  </si>
  <si>
    <t>Total</t>
  </si>
  <si>
    <t>Construction work, general including public and private construction work</t>
  </si>
  <si>
    <t>Construction work by specialist contractor, except equipment installation work</t>
  </si>
  <si>
    <t>Equipment installation work</t>
  </si>
  <si>
    <t>Food</t>
  </si>
  <si>
    <t xml:space="preserve">Beverages, tobacco and feed </t>
  </si>
  <si>
    <t>Textile mill products</t>
  </si>
  <si>
    <t>Lumber and wood products, except furniture</t>
  </si>
  <si>
    <t>Furniture and fixtures</t>
  </si>
  <si>
    <t>Pulp, paper and paper products</t>
  </si>
  <si>
    <t xml:space="preserve">Printing and allied industries </t>
  </si>
  <si>
    <t>Chemical and allied products</t>
  </si>
  <si>
    <t>Petroleum and coal products</t>
  </si>
  <si>
    <t xml:space="preserve">Plastic products, except otherwise classified </t>
  </si>
  <si>
    <t>Rubber products</t>
  </si>
  <si>
    <t>Leather tanning, leather products and fur skins</t>
  </si>
  <si>
    <t>Ceramic, stone and clay products</t>
  </si>
  <si>
    <t>Iron and steel</t>
  </si>
  <si>
    <t>Non-ferrous metals and products</t>
  </si>
  <si>
    <t>Fabricated metal products</t>
  </si>
  <si>
    <t>General-purpose
 machinery</t>
  </si>
  <si>
    <t>Production machinery</t>
  </si>
  <si>
    <t>Business oriented machinery</t>
  </si>
  <si>
    <t xml:space="preserve">Electronic parts, devices and electronic circuits </t>
  </si>
  <si>
    <t>Electrical machinery, equipment and supplies</t>
  </si>
  <si>
    <t>Information and communication electronics equipment</t>
  </si>
  <si>
    <t>Transportation equipment</t>
  </si>
  <si>
    <t>Miscellaneous manufacturing industries</t>
  </si>
  <si>
    <t>Communications</t>
  </si>
  <si>
    <t>Broadcasting</t>
  </si>
  <si>
    <t>Information services</t>
  </si>
  <si>
    <t>Internet based services</t>
  </si>
  <si>
    <t>Video picture, sound information, character information production and distribution</t>
  </si>
  <si>
    <t>Road passenger transport</t>
  </si>
  <si>
    <t xml:space="preserve">Road freight transport </t>
  </si>
  <si>
    <t>Water transport</t>
  </si>
  <si>
    <t>Warehousing</t>
  </si>
  <si>
    <t>Services incidental to transport</t>
  </si>
  <si>
    <t>Postal activities, including mail delivery</t>
  </si>
  <si>
    <t>General merchandise</t>
  </si>
  <si>
    <t>Textile and apparel</t>
  </si>
  <si>
    <t>Food and beverages</t>
  </si>
  <si>
    <t>Building materials, minerals and metals, etc.</t>
  </si>
  <si>
    <t>Machinery and equipment</t>
  </si>
  <si>
    <t xml:space="preserve">Miscellaneous wholesale trade </t>
  </si>
  <si>
    <t>Dry goods, apparel and apparel accessories</t>
  </si>
  <si>
    <t>Food and beverage</t>
  </si>
  <si>
    <t>Miscellaneous retail trade</t>
  </si>
  <si>
    <t>Nonstore retailers</t>
  </si>
  <si>
    <t>Real estate agencies</t>
  </si>
  <si>
    <t>Real estate lessors and managers</t>
  </si>
  <si>
    <t>Goods rental and leasing</t>
  </si>
  <si>
    <t>Professional services, N.E.C.</t>
  </si>
  <si>
    <t>Advertising</t>
  </si>
  <si>
    <t>Technical services, N.E.C.</t>
  </si>
  <si>
    <t>Accommodations</t>
  </si>
  <si>
    <t>Eating and drinking places</t>
  </si>
  <si>
    <t>Food take out and delivery services</t>
  </si>
  <si>
    <t>Laundry, beauty and bath services</t>
  </si>
  <si>
    <t>Miscellaneous 
living-related and personal services</t>
  </si>
  <si>
    <t>Services for amusement and hobbies</t>
  </si>
  <si>
    <t>Waste disposal business</t>
  </si>
  <si>
    <t>Automobile maintenance services</t>
  </si>
  <si>
    <t>Machine, etc. repair services, except otherwise classified</t>
  </si>
  <si>
    <t>Employment and worker dispatching services</t>
  </si>
  <si>
    <t>Miscellaneous business services</t>
  </si>
  <si>
    <t>合計_計</t>
  </si>
  <si>
    <t>建設業_計</t>
  </si>
  <si>
    <t>建設業_総合工事業</t>
  </si>
  <si>
    <t>建設業_職別工事業（設備工事業を除く）</t>
  </si>
  <si>
    <t>建設業_設備工事業</t>
  </si>
  <si>
    <t>製造業_計</t>
  </si>
  <si>
    <t>製造業_食料品製造業</t>
  </si>
  <si>
    <t>製造業_飲料・たばこ・飼料製造業</t>
  </si>
  <si>
    <t>製造業_繊維工業</t>
  </si>
  <si>
    <t>製造業_木材・木製品製造業（家具を除く）</t>
  </si>
  <si>
    <t>製造業_家具・装備品製造業</t>
  </si>
  <si>
    <t>製造業_パルプ・紙・紙加工品製造業</t>
  </si>
  <si>
    <t>製造業_印刷・同関連業</t>
  </si>
  <si>
    <t>製造業_化学工業</t>
  </si>
  <si>
    <t>製造業_石油製品・石炭製品製造業</t>
  </si>
  <si>
    <t>製造業_プラスチック製品製造業（別掲を除く）</t>
  </si>
  <si>
    <t>製造業_ゴム製品製造業</t>
  </si>
  <si>
    <t>製造業_なめし革・同製品・毛皮製造業</t>
  </si>
  <si>
    <t>製造業_窯業・土石製品製造業</t>
  </si>
  <si>
    <t>製造業_鉄鋼業</t>
  </si>
  <si>
    <t>製造業_非鉄金属製造業</t>
  </si>
  <si>
    <t>製造業_金属製品製造業</t>
  </si>
  <si>
    <t>製造業_はん用機械器具製造業</t>
  </si>
  <si>
    <t>製造業_生産用機械器具製造業</t>
  </si>
  <si>
    <t>製造業_業務用機械器具製造業</t>
  </si>
  <si>
    <t>製造業_電子部品・デバイス・電子回路製造業</t>
  </si>
  <si>
    <t>製造業_電気機械器具製造業</t>
  </si>
  <si>
    <t>製造業_情報通信機械器具製造業</t>
  </si>
  <si>
    <t>製造業_輸送用機械器具製造業</t>
  </si>
  <si>
    <t>製造業_その他の製造業</t>
  </si>
  <si>
    <t>情報通信業_計</t>
  </si>
  <si>
    <t>情報通信業_通信業</t>
  </si>
  <si>
    <t>情報通信業_放送業</t>
  </si>
  <si>
    <t>情報通信業_情報サービス業</t>
  </si>
  <si>
    <t>情報通信業_インターネット附随サービス業</t>
  </si>
  <si>
    <t>情報通信業_映像・音声・文字情報制作業</t>
  </si>
  <si>
    <t>運輸業，郵便業_計</t>
  </si>
  <si>
    <t>運輸業，郵便業_道路旅客運送業</t>
  </si>
  <si>
    <t>運輸業，郵便業_道路貨物運送業</t>
  </si>
  <si>
    <t>運輸業，郵便業_水運業</t>
  </si>
  <si>
    <t>運輸業，郵便業_倉庫業</t>
  </si>
  <si>
    <t>運輸業，郵便業_運輸に附帯するサービス業</t>
  </si>
  <si>
    <t>運輸業，郵便業_郵便業（信書便事業を含む）</t>
  </si>
  <si>
    <t>卸売業_計</t>
  </si>
  <si>
    <t>卸売業_各種商品卸売業</t>
  </si>
  <si>
    <t>卸売業_繊維・衣服等卸売業</t>
  </si>
  <si>
    <t>卸売業_飲食料品卸売業</t>
  </si>
  <si>
    <t>卸売業_建築材料，鉱物・金属材料等卸売業</t>
  </si>
  <si>
    <t>卸売業_機械器具卸売業</t>
  </si>
  <si>
    <t>卸売業_その他の卸売業</t>
  </si>
  <si>
    <t>小売業_計</t>
  </si>
  <si>
    <t>小売業_各種商品小売業</t>
  </si>
  <si>
    <t>小売業_織物・衣服・身の回り品小売業</t>
  </si>
  <si>
    <t>小売業_飲食料品小売業</t>
  </si>
  <si>
    <t>小売業_機械器具小売業</t>
  </si>
  <si>
    <t>小売業_その他の小売業</t>
  </si>
  <si>
    <t>小売業_無店舗小売業</t>
  </si>
  <si>
    <t>不動産業，物品賃貸業_計</t>
  </si>
  <si>
    <t>不動産業，物品賃貸業_不動産取引業</t>
  </si>
  <si>
    <t>不動産業，物品賃貸業_不動産賃貸業・管理業</t>
  </si>
  <si>
    <t>不動産業，物品賃貸業_物品賃貸業</t>
  </si>
  <si>
    <t>学術研究，専門・技術サービス業_計</t>
  </si>
  <si>
    <t>学術研究，専門・技術サービス業_専門サービス業（他に分類されないもの）</t>
  </si>
  <si>
    <t>学術研究，専門・技術サービス業_広告業</t>
  </si>
  <si>
    <t>学術研究，専門・技術サービス業_技術サービス業（他に分類されないもの）</t>
  </si>
  <si>
    <t>宿泊業，飲食サービス業_計</t>
  </si>
  <si>
    <t>宿泊業，飲食サービス業_宿泊業</t>
  </si>
  <si>
    <t>宿泊業，飲食サービス業_飲食店</t>
  </si>
  <si>
    <t>宿泊業，飲食サービス業_持ち帰り・配達飲食サービス業</t>
  </si>
  <si>
    <t>生活関連サービス業，娯楽業_計</t>
  </si>
  <si>
    <t>生活関連サービス業，娯楽業_洗濯・理容・美容・浴場業</t>
  </si>
  <si>
    <t>生活関連サービス業，娯楽業_その他の生活関連サービス業</t>
  </si>
  <si>
    <t>生活関連サービス業，娯楽業_娯楽業</t>
  </si>
  <si>
    <t>サービス業（他に分類されないもの）_計</t>
  </si>
  <si>
    <t>サービス業（他に分類されないもの）_廃棄物処理業</t>
  </si>
  <si>
    <t>サービス業（他に分類されないもの）_自動車整備業</t>
  </si>
  <si>
    <t>サービス業（他に分類されないもの）_機械等修理業（別掲を除く）</t>
  </si>
  <si>
    <t>サービス業（他に分類されないもの）_職業紹介・労働者派遣業</t>
  </si>
  <si>
    <t>サービス業（他に分類されないもの）_その他の事業サービス業</t>
  </si>
  <si>
    <t>母集団企業数</t>
    <phoneticPr fontId="10"/>
  </si>
  <si>
    <t>社</t>
  </si>
  <si>
    <t>従業者数</t>
    <phoneticPr fontId="10"/>
  </si>
  <si>
    <t>人</t>
  </si>
  <si>
    <t>株式会社数</t>
    <phoneticPr fontId="10"/>
  </si>
  <si>
    <t>株式譲渡制限を定めている株式会社数</t>
    <phoneticPr fontId="8"/>
  </si>
  <si>
    <t>株式会社数_株式譲渡制限を定めている株式会社数</t>
    <phoneticPr fontId="10"/>
  </si>
  <si>
    <t>株式譲渡制限を定めていない株式会社数</t>
    <phoneticPr fontId="8"/>
  </si>
  <si>
    <t>株式会社数_株式譲渡制限を定めていない株式会社数</t>
    <phoneticPr fontId="10"/>
  </si>
  <si>
    <t>資産</t>
    <phoneticPr fontId="10"/>
  </si>
  <si>
    <t>百万円</t>
  </si>
  <si>
    <t>流動資産</t>
    <phoneticPr fontId="10"/>
  </si>
  <si>
    <t>資産_流動資産</t>
    <phoneticPr fontId="10"/>
  </si>
  <si>
    <t>うち、現金・預金</t>
    <phoneticPr fontId="10"/>
  </si>
  <si>
    <t>資産_流動資産_うち、現金・預金</t>
    <phoneticPr fontId="10"/>
  </si>
  <si>
    <t>うち、受取手形・売掛金</t>
    <phoneticPr fontId="10"/>
  </si>
  <si>
    <t>資産_流動資産_うち、受取手形・売掛金</t>
    <phoneticPr fontId="10"/>
  </si>
  <si>
    <t>うち、棚卸資産</t>
    <phoneticPr fontId="10"/>
  </si>
  <si>
    <t>資産_流動資産_うち、棚卸資産</t>
    <phoneticPr fontId="10"/>
  </si>
  <si>
    <t>固定資産</t>
    <phoneticPr fontId="10"/>
  </si>
  <si>
    <t>資産_固定資産</t>
    <phoneticPr fontId="10"/>
  </si>
  <si>
    <t>有形固定資産</t>
    <phoneticPr fontId="10"/>
  </si>
  <si>
    <t>資産_固定資産_有形固定資産</t>
    <phoneticPr fontId="10"/>
  </si>
  <si>
    <t>うち、建物・構築物・建物附属設備</t>
    <phoneticPr fontId="16"/>
  </si>
  <si>
    <t>資産_固定資産_有形固定資産_うち、建物・構築物・建物附属設備</t>
    <phoneticPr fontId="10"/>
  </si>
  <si>
    <t>うち、機械装置</t>
    <phoneticPr fontId="10"/>
  </si>
  <si>
    <t>資産_固定資産_有形固定資産_うち、機械装置</t>
    <phoneticPr fontId="10"/>
  </si>
  <si>
    <t>うち、船舶、車両運搬具、工具・器具・備品</t>
    <phoneticPr fontId="10"/>
  </si>
  <si>
    <t>資産_固定資産_有形固定資産_うち、船舶、車両運搬具、工具・器具・備品</t>
    <phoneticPr fontId="10"/>
  </si>
  <si>
    <t>うち、土地</t>
    <phoneticPr fontId="10"/>
  </si>
  <si>
    <t>資産_固定資産_有形固定資産_うち、土地</t>
    <phoneticPr fontId="10"/>
  </si>
  <si>
    <t>うち、建設仮勘定</t>
    <phoneticPr fontId="10"/>
  </si>
  <si>
    <t>資産_固定資産_有形固定資産_うち、建設仮勘定</t>
    <phoneticPr fontId="10"/>
  </si>
  <si>
    <t>うち、減価償却累計額</t>
    <phoneticPr fontId="16"/>
  </si>
  <si>
    <t>資産_固定資産_有形固定資産_うち、減価償却累計額</t>
    <phoneticPr fontId="10"/>
  </si>
  <si>
    <t>無形固定資産</t>
    <phoneticPr fontId="10"/>
  </si>
  <si>
    <t>資産_固定資産_無形固定資産</t>
    <phoneticPr fontId="10"/>
  </si>
  <si>
    <t>うち、ソフトウェア</t>
    <phoneticPr fontId="10"/>
  </si>
  <si>
    <t>資産_固定資産_無形固定資産_うち、ソフトウェア</t>
    <phoneticPr fontId="10"/>
  </si>
  <si>
    <t>投資その他の資産</t>
    <phoneticPr fontId="10"/>
  </si>
  <si>
    <t>資産_固定資産_投資その他の資産</t>
    <phoneticPr fontId="10"/>
  </si>
  <si>
    <t>繰延資産</t>
    <phoneticPr fontId="10"/>
  </si>
  <si>
    <t>資産_繰延資産</t>
    <phoneticPr fontId="10"/>
  </si>
  <si>
    <t>負債及び純資産</t>
    <phoneticPr fontId="16"/>
  </si>
  <si>
    <t>負債及び純資産</t>
    <phoneticPr fontId="10"/>
  </si>
  <si>
    <t>負債</t>
    <phoneticPr fontId="10"/>
  </si>
  <si>
    <t>負債及び純資産_負債</t>
    <phoneticPr fontId="10"/>
  </si>
  <si>
    <t>流動負債</t>
    <phoneticPr fontId="10"/>
  </si>
  <si>
    <t>負債及び純資産_負債_流動負債</t>
    <phoneticPr fontId="10"/>
  </si>
  <si>
    <t>うち、支払手形・買掛金</t>
    <phoneticPr fontId="10"/>
  </si>
  <si>
    <t>負債及び純資産_負債_流動負債_うち、支払手形・買掛金</t>
    <phoneticPr fontId="10"/>
  </si>
  <si>
    <t>うち、短期借入金（金融機関）</t>
    <phoneticPr fontId="10"/>
  </si>
  <si>
    <t>負債及び純資産_負債_流動負債_うち、短期借入金（金融機関）</t>
    <phoneticPr fontId="10"/>
  </si>
  <si>
    <t>うち、短期借入金（金融機関以外）</t>
    <phoneticPr fontId="10"/>
  </si>
  <si>
    <t>負債及び純資産_負債_流動負債_うち、短期借入金（金融機関以外）</t>
    <phoneticPr fontId="10"/>
  </si>
  <si>
    <t>固定負債</t>
    <phoneticPr fontId="10"/>
  </si>
  <si>
    <t>負債及び純資産_負債_固定負債</t>
    <phoneticPr fontId="10"/>
  </si>
  <si>
    <t>うち、長期借入金（金融機関）</t>
    <phoneticPr fontId="10"/>
  </si>
  <si>
    <t>負債及び純資産_負債_固定負債_うち、長期借入金（金融機関）</t>
    <phoneticPr fontId="10"/>
  </si>
  <si>
    <t>うち、長期借入金（金融機関以外）</t>
    <phoneticPr fontId="10"/>
  </si>
  <si>
    <t>負債及び純資産_負債_固定負債_うち、長期借入金（金融機関以外）</t>
    <phoneticPr fontId="10"/>
  </si>
  <si>
    <t>うち、社債</t>
    <phoneticPr fontId="10"/>
  </si>
  <si>
    <t>負債及び純資産_負債_固定負債_うち、社債</t>
    <phoneticPr fontId="10"/>
  </si>
  <si>
    <t>純資産</t>
    <phoneticPr fontId="16"/>
  </si>
  <si>
    <t>負債及び純資産_純資産</t>
    <phoneticPr fontId="10"/>
  </si>
  <si>
    <t>うち、資本金</t>
    <phoneticPr fontId="16"/>
  </si>
  <si>
    <t>負債及び純資産_純資産_うち、資本金</t>
    <phoneticPr fontId="10"/>
  </si>
  <si>
    <t>うち、資本剰余金</t>
    <phoneticPr fontId="16"/>
  </si>
  <si>
    <t>負債及び純資産_純資産_うち、資本剰余金</t>
    <phoneticPr fontId="10"/>
  </si>
  <si>
    <t>うち、利益剰余金</t>
    <phoneticPr fontId="16"/>
  </si>
  <si>
    <t>負債及び純資産_純資産_うち、利益剰余金</t>
    <phoneticPr fontId="10"/>
  </si>
  <si>
    <t>うち、自己株式</t>
    <phoneticPr fontId="10"/>
  </si>
  <si>
    <t>負債及び純資産_純資産_うち、自己株式</t>
    <phoneticPr fontId="10"/>
  </si>
  <si>
    <t>No. of enterprises in parent population</t>
  </si>
  <si>
    <t>No. of workers</t>
  </si>
  <si>
    <t>No. of business corporations</t>
  </si>
  <si>
    <t>No. of business corporations that impose restrictions on transfer of shares</t>
  </si>
  <si>
    <t>No. of business corporations that do not impose restrictions on transfer of shares</t>
  </si>
  <si>
    <t>Assets (million yen)</t>
  </si>
  <si>
    <t>Current assets</t>
  </si>
  <si>
    <t>(Of which) Cash and deposits</t>
  </si>
  <si>
    <t xml:space="preserve">(Of which) Notes receivable, accounts receivable </t>
  </si>
  <si>
    <t>(Of which) Inventories</t>
  </si>
  <si>
    <t>Fixed assets</t>
  </si>
  <si>
    <t>Tangible fixed assets</t>
  </si>
  <si>
    <t>(Of which) Buildings, structures, and annexed facilities</t>
  </si>
  <si>
    <t>(Of which) Machinery and equipment</t>
  </si>
  <si>
    <t>(Of which) Ships and vessels, motor vehicles and transport equipment, industrial tools, appliances and fixtures</t>
  </si>
  <si>
    <t xml:space="preserve">(Of which) Land </t>
  </si>
  <si>
    <t>(Of which) Construction in progress</t>
  </si>
  <si>
    <t>(Of which) Accumulated depreciation</t>
  </si>
  <si>
    <t>Intangible fixed assets</t>
  </si>
  <si>
    <t>(Of which) Software</t>
  </si>
  <si>
    <t>Investment or other assets</t>
  </si>
  <si>
    <t>Deferred assets</t>
  </si>
  <si>
    <t>Liabilities and net assets (million yen)</t>
  </si>
  <si>
    <t>Total liabilities</t>
  </si>
  <si>
    <t>Current liabilities</t>
  </si>
  <si>
    <t>(Of which) Notes payable, accounts payable</t>
  </si>
  <si>
    <t>(Of which) Short-term debts (banking institutions)</t>
  </si>
  <si>
    <t>(Of which) Short-term debts (except banking institutions)</t>
  </si>
  <si>
    <t>Fixed liabilities</t>
  </si>
  <si>
    <t>(Of which) Long-term debts (banking institutions)</t>
  </si>
  <si>
    <t>(Of which) Long-term debts (except banking institutions)</t>
  </si>
  <si>
    <t xml:space="preserve">(Of which) Bonds payable </t>
  </si>
  <si>
    <t>Net assets</t>
  </si>
  <si>
    <t>(Of which) Capital stock</t>
  </si>
  <si>
    <t>(Of which) Capital surplus</t>
  </si>
  <si>
    <t>(Of which) Earned surplus</t>
  </si>
  <si>
    <t>(Of which) Treasury stock</t>
  </si>
  <si>
    <t>（注１）　「株式会社数（社）」は、NA（無回答）を含めて合計しているため、内訳の計と計が一致しない場合がある。</t>
  </si>
  <si>
    <t>（注２）　「うち、現金・預金」、「うち、受取手形・売掛金」、「うち、棚卸資産」は「流動資産」の一部項目のため、内訳の計と計が一致しない場合がある。</t>
  </si>
  <si>
    <t>（注３）　「うち、建物・構築物・建物附属設備」、「うち、機械装置」、「うち、船舶、車両運搬具、工具・器具・備品」、「うち、土地」、「うち、建設仮勘定」、「うち、減価償却累計額」は「有形固定資産」の一部項目のため、内訳の計と計が一致しない場合がある。</t>
  </si>
  <si>
    <t>（注４）　「うち、支払手形・買掛金」、「うち、短期借入金（金融機関）」、「うち、短期借入金（金融機関以外）」は「流動負債」の一部項目のため、内訳の計と計が一致しない場合がある。</t>
  </si>
  <si>
    <t>（注５）　「うち、長期借入金（金融機関）」、「うち、長期借入金（金融機関以外）」、「うち、社債」は「固定負債」の一部項目のため、内訳の計と計が一致しない場合がある。</t>
  </si>
  <si>
    <t>（注６）　「うち、資本金」、「うち、資本剰余金」、「うち、利益剰余金」、「うち、自己株式」は「純資産」の一部項目のため、内訳の計と計が一致しない場合がある。</t>
  </si>
  <si>
    <r>
      <t>Notes6:</t>
    </r>
    <r>
      <rPr>
        <sz val="8"/>
        <rFont val="ＭＳ Ｐゴシック"/>
        <family val="3"/>
        <charset val="128"/>
      </rPr>
      <t>　</t>
    </r>
    <r>
      <rPr>
        <sz val="8"/>
        <rFont val="Times New Roman"/>
        <family val="1"/>
      </rPr>
      <t xml:space="preserve">As "(Of which) Capital stock", "(Of which) Capital surplus", "(Of which) Earned surplus" and "(Of which) Treasury stock" are items of "Net assets", the total breakdown may not match the total. </t>
    </r>
  </si>
  <si>
    <r>
      <t>Notes5:</t>
    </r>
    <r>
      <rPr>
        <sz val="8"/>
        <rFont val="ＭＳ Ｐゴシック"/>
        <family val="3"/>
        <charset val="128"/>
      </rPr>
      <t>　</t>
    </r>
    <r>
      <rPr>
        <sz val="8"/>
        <rFont val="Times New Roman"/>
        <family val="1"/>
      </rPr>
      <t xml:space="preserve">As "(Of which) Long-term debts (banking institutions)", "(Of which) Long-term debts (except banking institutions)" and "(Of which) Bonds payable" are items of "Fixed assets", the total breakdown may not match the total. </t>
    </r>
  </si>
  <si>
    <r>
      <t>Notes4:</t>
    </r>
    <r>
      <rPr>
        <sz val="8"/>
        <rFont val="ＭＳ Ｐゴシック"/>
        <family val="3"/>
        <charset val="128"/>
      </rPr>
      <t>　</t>
    </r>
    <r>
      <rPr>
        <sz val="8"/>
        <rFont val="Times New Roman"/>
        <family val="1"/>
      </rPr>
      <t xml:space="preserve">As "(Of which) Notes payable, accounts payable", "(Of which) Short-term debts (banking institutions)" and "(Of which) Short-term debts (except banking institutions)" are items of "Current liabilities", the total breakdown may not match the total. </t>
    </r>
  </si>
  <si>
    <r>
      <t>Notes3:</t>
    </r>
    <r>
      <rPr>
        <sz val="8"/>
        <rFont val="ＭＳ Ｐゴシック"/>
        <family val="3"/>
        <charset val="128"/>
      </rPr>
      <t>　</t>
    </r>
    <r>
      <rPr>
        <sz val="8"/>
        <rFont val="Times New Roman"/>
        <family val="1"/>
      </rPr>
      <t xml:space="preserve">As "(Of which) Buildings, structures, and annexed facilities", "(Of which) Machinery and equipment", "(Of which) Ships and vessels, motor vehicles and transport equipment, industrial tools, appliances and fixtures", "(Of which) Land ", "(Of which) Construction in progress" and "(Of which) Accumulated depreciation" are items of "Tangible fixed assets", the total breakdown may not match the total. </t>
    </r>
  </si>
  <si>
    <r>
      <t>Notes2:</t>
    </r>
    <r>
      <rPr>
        <sz val="8"/>
        <rFont val="ＭＳ Ｐゴシック"/>
        <family val="3"/>
        <charset val="128"/>
      </rPr>
      <t>　</t>
    </r>
    <r>
      <rPr>
        <sz val="8"/>
        <rFont val="Times New Roman"/>
        <family val="1"/>
      </rPr>
      <t xml:space="preserve">As "(Of which) Cash and deposits", "(Of which) Notes receivable, accounts receivable" and "(Of which) Inventories" are items of "Current assets", the total breakdown may not match the total. </t>
    </r>
  </si>
  <si>
    <r>
      <t>Notes1:</t>
    </r>
    <r>
      <rPr>
        <sz val="8"/>
        <rFont val="ＭＳ Ｐゴシック"/>
        <family val="3"/>
        <charset val="128"/>
      </rPr>
      <t>　</t>
    </r>
    <r>
      <rPr>
        <sz val="8"/>
        <rFont val="Times New Roman"/>
        <family val="1"/>
      </rPr>
      <t>As the "No. of business corporations" includes totals which contain NA (no answer), the total breakdown may not match the total.</t>
    </r>
  </si>
  <si>
    <r>
      <t>２．資産及び負債・純資産（法人企業）　(2) 産業中分類別表　　　</t>
    </r>
    <r>
      <rPr>
        <b/>
        <sz val="11"/>
        <rFont val="ＭＳ ゴシック"/>
        <family val="3"/>
        <charset val="128"/>
      </rPr>
      <t>２．</t>
    </r>
    <r>
      <rPr>
        <b/>
        <sz val="11"/>
        <rFont val="Times New Roman"/>
        <family val="1"/>
      </rPr>
      <t>Assets, liabilities and net assets (business corporations)</t>
    </r>
    <r>
      <rPr>
        <b/>
        <sz val="11"/>
        <rFont val="ＭＳ ゴシック"/>
        <family val="3"/>
        <charset val="128"/>
      </rPr>
      <t>　</t>
    </r>
    <r>
      <rPr>
        <b/>
        <sz val="11"/>
        <rFont val="Times New Roman"/>
        <family val="1"/>
      </rPr>
      <t>(2) Middle division of industrial classification</t>
    </r>
  </si>
  <si>
    <t>機械判読対応範囲</t>
  </si>
  <si>
    <t>…</t>
  </si>
  <si>
    <t>…</t>
    <phoneticPr fontId="1"/>
  </si>
  <si>
    <r>
      <t>Notes3:</t>
    </r>
    <r>
      <rPr>
        <sz val="8"/>
        <rFont val="ＭＳ Ｐゴシック"/>
        <family val="3"/>
        <charset val="128"/>
      </rPr>
      <t>　</t>
    </r>
    <r>
      <rPr>
        <sz val="8"/>
        <rFont val="Times New Roman"/>
        <family val="1"/>
      </rPr>
      <t>Value added = labor costs, depreciation costs under cost of sales + personnel costs, rent, depreciation costs, taxes and public charges under selling and general administrative expenses + interest payment and discount expenses under non-operating expenses + ordinary profit + skill development costs.</t>
    </r>
  </si>
  <si>
    <r>
      <t>Notes2:</t>
    </r>
    <r>
      <rPr>
        <sz val="8"/>
        <rFont val="ＭＳ Ｐゴシック"/>
        <family val="3"/>
        <charset val="128"/>
      </rPr>
      <t>　</t>
    </r>
    <r>
      <rPr>
        <sz val="8"/>
        <rFont val="Times New Roman"/>
        <family val="1"/>
      </rPr>
      <t xml:space="preserve">As "(Of which) Personnel costs", "(Of which) Rent", "(Of which) Freight and packing costs", "(Of which) Advertising expenses", "(Of which) Entertainment expenses", "(Of which) Depreciation costs" and "(Of which) Taxes and public charges" are items of "Selling and general administrative expenses", the total breakdown may not match the total. </t>
    </r>
  </si>
  <si>
    <r>
      <t>Notes1:</t>
    </r>
    <r>
      <rPr>
        <sz val="8"/>
        <rFont val="ＭＳ Ｐゴシック"/>
        <family val="3"/>
        <charset val="128"/>
      </rPr>
      <t>　</t>
    </r>
    <r>
      <rPr>
        <sz val="8"/>
        <rFont val="Times New Roman"/>
        <family val="1"/>
      </rPr>
      <t xml:space="preserve">As "(Of which) Commodity purchase cost/material costs", "(Of which) Labor costs", "(Of which) Outsourcing costs" and "(Of which) Depreciation costs" are items of "Cost of Sales", the total breakdown may not match the total. </t>
    </r>
  </si>
  <si>
    <t>（注３）　付加価値額＝（売上原価のうち労務費、減価償却費）＋（販売費及び一般管理費のうち人件費、地代家賃、減価償却費、租税公課）＋（営業外費用のうち支払利息・割引料）＋経常利益＋能力開発費（従業員教育費）。</t>
  </si>
  <si>
    <t>（注２）　「うち、人件費」、「うち、地代家賃」、「うち、運賃荷造費」、「うち、広告宣伝費」、「うち、交際費」、「うち、減価償却費」、「うち、租税公課」は「販売費及び一般管理費」の一部項目のため、内訳の計と計が一致しない場合がある。</t>
  </si>
  <si>
    <t>（注１）　「うち、商品仕入原価・材料費」、「うち、労務費」、「うち、外注費」、「うち、減価償却費」は「売上原価」の一部項目のため、内訳の計と計が一致しない場合がある。</t>
  </si>
  <si>
    <t>Value added (million yen)</t>
  </si>
  <si>
    <t>付加価値額</t>
    <phoneticPr fontId="10"/>
  </si>
  <si>
    <t>付加価値額</t>
    <phoneticPr fontId="16"/>
  </si>
  <si>
    <t>Skill development costs (Employee education expenses) [Specially mentioned](million yen)</t>
  </si>
  <si>
    <t>能力開発費（従業員教育費）【特掲】</t>
    <phoneticPr fontId="10"/>
  </si>
  <si>
    <t>能力開発費（従業員教育費）【特掲】</t>
    <phoneticPr fontId="8"/>
  </si>
  <si>
    <t>After-tax net profit (after-tax net loss)(million yen)</t>
  </si>
  <si>
    <t>税引後当期純利益（税引後当期純損失）</t>
    <phoneticPr fontId="10"/>
  </si>
  <si>
    <t>Pretax net profit (pretax net loss)(million yen)</t>
  </si>
  <si>
    <t>税引前当期純利益（税引前当期純損失）</t>
    <phoneticPr fontId="10"/>
  </si>
  <si>
    <t>Ordinary profit (ordinary loss)(million yen)</t>
  </si>
  <si>
    <t>経常利益（経常損失）</t>
    <phoneticPr fontId="10"/>
  </si>
  <si>
    <t>(Of which) Interest payment and discount expenses</t>
  </si>
  <si>
    <t>営業外損益_営業外費用_うち、支払利息・割引料</t>
    <phoneticPr fontId="10"/>
  </si>
  <si>
    <t>うち、支払利息・割引料</t>
    <phoneticPr fontId="10"/>
  </si>
  <si>
    <t>Non-operating expenses</t>
  </si>
  <si>
    <t>営業外損益_営業外費用</t>
    <phoneticPr fontId="10"/>
  </si>
  <si>
    <t>営業外費用</t>
    <phoneticPr fontId="10"/>
  </si>
  <si>
    <t>Non-operating revenue</t>
  </si>
  <si>
    <t>営業外損益_営業外収益</t>
    <phoneticPr fontId="10"/>
  </si>
  <si>
    <t>営業外収益</t>
    <phoneticPr fontId="10"/>
  </si>
  <si>
    <t>Non-operating profit and loss (million yen)</t>
  </si>
  <si>
    <t>営業外損益</t>
    <phoneticPr fontId="10"/>
  </si>
  <si>
    <t>Operating profit (million yen)</t>
  </si>
  <si>
    <t>営業利益</t>
    <phoneticPr fontId="10"/>
  </si>
  <si>
    <t>営業利益</t>
    <phoneticPr fontId="16"/>
  </si>
  <si>
    <t>(Of which) Taxes and public charges</t>
  </si>
  <si>
    <t>販売費及び一般管理費_うち、租税公課</t>
    <phoneticPr fontId="10"/>
  </si>
  <si>
    <t>うち、租税公課</t>
    <phoneticPr fontId="10"/>
  </si>
  <si>
    <t>(Of which) Depreciation costs</t>
  </si>
  <si>
    <t>販売費及び一般管理費_うち、減価償却費</t>
    <phoneticPr fontId="10"/>
  </si>
  <si>
    <t>うち、減価償却費</t>
    <phoneticPr fontId="10"/>
  </si>
  <si>
    <t>(Of which) Entertainment expenses</t>
  </si>
  <si>
    <t>販売費及び一般管理費_うち、交際費</t>
    <phoneticPr fontId="10"/>
  </si>
  <si>
    <t>うち、交際費</t>
    <phoneticPr fontId="10"/>
  </si>
  <si>
    <t>(Of which) Advertising expenses</t>
  </si>
  <si>
    <t>販売費及び一般管理費_うち、広告宣伝費</t>
    <phoneticPr fontId="10"/>
  </si>
  <si>
    <t>うち、広告宣伝費</t>
    <phoneticPr fontId="10"/>
  </si>
  <si>
    <t>(Of which) Freight and packing costs</t>
  </si>
  <si>
    <t>販売費及び一般管理費_うち、運賃荷造費</t>
    <phoneticPr fontId="10"/>
  </si>
  <si>
    <t>うち、運賃荷造費</t>
    <phoneticPr fontId="10"/>
  </si>
  <si>
    <t>(Of which) Rent</t>
  </si>
  <si>
    <t>販売費及び一般管理費_うち、地代家賃</t>
    <phoneticPr fontId="10"/>
  </si>
  <si>
    <t>うち、地代家賃</t>
    <phoneticPr fontId="10"/>
  </si>
  <si>
    <t>(Of which) Personnel costs</t>
  </si>
  <si>
    <t>販売費及び一般管理費_うち、人件費</t>
    <phoneticPr fontId="10"/>
  </si>
  <si>
    <t>うち、人件費</t>
    <phoneticPr fontId="10"/>
  </si>
  <si>
    <t>Selling and general administrative expenses (million yen)</t>
  </si>
  <si>
    <t>販売費及び一般管理費</t>
    <phoneticPr fontId="10"/>
  </si>
  <si>
    <t>Gross operating profit (million yen)</t>
  </si>
  <si>
    <t>売上総利益</t>
    <phoneticPr fontId="10"/>
  </si>
  <si>
    <t>売上総利益</t>
    <phoneticPr fontId="16"/>
  </si>
  <si>
    <t>売上原価_うち、減価償却費</t>
    <phoneticPr fontId="10"/>
  </si>
  <si>
    <t>(Of which) Outsourcing costs</t>
  </si>
  <si>
    <t>売上原価_うち、外注費</t>
    <phoneticPr fontId="10"/>
  </si>
  <si>
    <t>うち、外注費</t>
    <phoneticPr fontId="10"/>
  </si>
  <si>
    <t xml:space="preserve">(Of which) Labor costs </t>
  </si>
  <si>
    <t>売上原価_うち、労務費</t>
    <phoneticPr fontId="10"/>
  </si>
  <si>
    <t>うち、労務費</t>
    <phoneticPr fontId="10"/>
  </si>
  <si>
    <t>(Of which) Commodity purchase cost/material costs</t>
  </si>
  <si>
    <t>売上原価_うち、商品仕入原価・材料費</t>
    <phoneticPr fontId="10"/>
  </si>
  <si>
    <t>うち、商品仕入原価・材料費</t>
    <phoneticPr fontId="16"/>
  </si>
  <si>
    <t>Cost of Sales (million yen)</t>
  </si>
  <si>
    <t>売上原価</t>
    <phoneticPr fontId="10"/>
  </si>
  <si>
    <t>Sales (million yen)</t>
  </si>
  <si>
    <t>売上高</t>
    <phoneticPr fontId="10"/>
  </si>
  <si>
    <r>
      <t>３．売上高及び営業費用　(2) 産業中分類別表　1)法人企業　　</t>
    </r>
    <r>
      <rPr>
        <b/>
        <sz val="11"/>
        <rFont val="ＭＳ ゴシック"/>
        <family val="3"/>
        <charset val="128"/>
      </rPr>
      <t>　３．</t>
    </r>
    <r>
      <rPr>
        <b/>
        <sz val="11"/>
        <rFont val="Times New Roman"/>
        <family val="1"/>
      </rPr>
      <t>Sales and operating costs</t>
    </r>
    <r>
      <rPr>
        <b/>
        <sz val="11"/>
        <rFont val="ＭＳ ゴシック"/>
        <family val="3"/>
        <charset val="128"/>
      </rPr>
      <t>　</t>
    </r>
    <r>
      <rPr>
        <b/>
        <sz val="11"/>
        <rFont val="Times New Roman"/>
        <family val="1"/>
      </rPr>
      <t>(2) Middle division of industrial classification</t>
    </r>
    <r>
      <rPr>
        <b/>
        <sz val="11"/>
        <rFont val="ＭＳ ゴシック"/>
        <family val="3"/>
        <charset val="128"/>
      </rPr>
      <t>　</t>
    </r>
    <r>
      <rPr>
        <b/>
        <sz val="11"/>
        <rFont val="Times New Roman"/>
        <family val="1"/>
      </rPr>
      <t>1)Business Corporation</t>
    </r>
  </si>
  <si>
    <t>Ⅰ収益性分析</t>
    <rPh sb="1" eb="4">
      <t>シュウエキセイ</t>
    </rPh>
    <rPh sb="4" eb="6">
      <t>ブンセキ</t>
    </rPh>
    <phoneticPr fontId="2"/>
  </si>
  <si>
    <t>①総合収益性分析</t>
    <rPh sb="1" eb="3">
      <t>ソウゴウ</t>
    </rPh>
    <rPh sb="3" eb="6">
      <t>シュウエキセイ</t>
    </rPh>
    <rPh sb="6" eb="8">
      <t>ブンセキ</t>
    </rPh>
    <phoneticPr fontId="2"/>
  </si>
  <si>
    <t>総資本営業利益率</t>
    <rPh sb="0" eb="3">
      <t>ソウシホン</t>
    </rPh>
    <rPh sb="3" eb="5">
      <t>エイギョウ</t>
    </rPh>
    <rPh sb="5" eb="7">
      <t>リエキ</t>
    </rPh>
    <rPh sb="7" eb="8">
      <t>リツ</t>
    </rPh>
    <phoneticPr fontId="2"/>
  </si>
  <si>
    <t>総資本経常利益率</t>
    <rPh sb="0" eb="3">
      <t>ソウシホン</t>
    </rPh>
    <rPh sb="3" eb="5">
      <t>ケイジョウ</t>
    </rPh>
    <rPh sb="5" eb="7">
      <t>リエキ</t>
    </rPh>
    <rPh sb="7" eb="8">
      <t>リツ</t>
    </rPh>
    <phoneticPr fontId="2"/>
  </si>
  <si>
    <t>総資本当期純利益率（ROA）</t>
    <rPh sb="0" eb="3">
      <t>ソウシホン</t>
    </rPh>
    <rPh sb="3" eb="5">
      <t>トウキ</t>
    </rPh>
    <rPh sb="5" eb="8">
      <t>ジュンリエキ</t>
    </rPh>
    <rPh sb="8" eb="9">
      <t>リツ</t>
    </rPh>
    <phoneticPr fontId="2"/>
  </si>
  <si>
    <t>自己資本当期純利益率（ROE）</t>
    <rPh sb="0" eb="2">
      <t>ジコ</t>
    </rPh>
    <rPh sb="2" eb="4">
      <t>シホン</t>
    </rPh>
    <rPh sb="4" eb="6">
      <t>トウキ</t>
    </rPh>
    <rPh sb="6" eb="9">
      <t>ジュンリエキ</t>
    </rPh>
    <rPh sb="9" eb="10">
      <t>リツ</t>
    </rPh>
    <phoneticPr fontId="2"/>
  </si>
  <si>
    <t>②売上高利益率分析</t>
    <rPh sb="1" eb="3">
      <t>ウリアゲ</t>
    </rPh>
    <rPh sb="3" eb="4">
      <t>ダカ</t>
    </rPh>
    <rPh sb="4" eb="6">
      <t>リエキ</t>
    </rPh>
    <rPh sb="6" eb="7">
      <t>リツ</t>
    </rPh>
    <rPh sb="7" eb="9">
      <t>ブンセキ</t>
    </rPh>
    <phoneticPr fontId="2"/>
  </si>
  <si>
    <t>売上高総利益率</t>
    <rPh sb="0" eb="2">
      <t>ウリアゲ</t>
    </rPh>
    <rPh sb="2" eb="3">
      <t>ダカ</t>
    </rPh>
    <rPh sb="3" eb="6">
      <t>ソウリエキ</t>
    </rPh>
    <rPh sb="6" eb="7">
      <t>リツ</t>
    </rPh>
    <phoneticPr fontId="2"/>
  </si>
  <si>
    <t>売上高営業利益率</t>
    <rPh sb="0" eb="2">
      <t>ウリアゲ</t>
    </rPh>
    <rPh sb="2" eb="3">
      <t>ダカ</t>
    </rPh>
    <rPh sb="3" eb="5">
      <t>エイギョウ</t>
    </rPh>
    <rPh sb="5" eb="7">
      <t>リエキ</t>
    </rPh>
    <rPh sb="7" eb="8">
      <t>リツ</t>
    </rPh>
    <phoneticPr fontId="2"/>
  </si>
  <si>
    <t>売上高経常利益率</t>
    <rPh sb="0" eb="2">
      <t>ウリアゲ</t>
    </rPh>
    <rPh sb="2" eb="3">
      <t>ダカ</t>
    </rPh>
    <rPh sb="3" eb="5">
      <t>ケイジョウ</t>
    </rPh>
    <rPh sb="5" eb="7">
      <t>リエキ</t>
    </rPh>
    <rPh sb="7" eb="8">
      <t>リツ</t>
    </rPh>
    <phoneticPr fontId="2"/>
  </si>
  <si>
    <t>売上高当期純利益率</t>
    <rPh sb="0" eb="2">
      <t>ウリアゲ</t>
    </rPh>
    <rPh sb="2" eb="3">
      <t>ダカ</t>
    </rPh>
    <rPh sb="3" eb="5">
      <t>トウキ</t>
    </rPh>
    <rPh sb="5" eb="8">
      <t>ジュンリエキ</t>
    </rPh>
    <rPh sb="8" eb="9">
      <t>リツ</t>
    </rPh>
    <phoneticPr fontId="2"/>
  </si>
  <si>
    <t>売上高対労務費率</t>
    <rPh sb="0" eb="2">
      <t>ウリアゲ</t>
    </rPh>
    <rPh sb="2" eb="3">
      <t>ダカ</t>
    </rPh>
    <rPh sb="3" eb="4">
      <t>タイ</t>
    </rPh>
    <rPh sb="4" eb="7">
      <t>ロウムヒ</t>
    </rPh>
    <rPh sb="7" eb="8">
      <t>リツ</t>
    </rPh>
    <phoneticPr fontId="2"/>
  </si>
  <si>
    <t>売上高対販管費率</t>
    <rPh sb="0" eb="2">
      <t>ウリアゲ</t>
    </rPh>
    <rPh sb="2" eb="3">
      <t>ダカ</t>
    </rPh>
    <rPh sb="3" eb="4">
      <t>タイ</t>
    </rPh>
    <rPh sb="4" eb="7">
      <t>ハンカンヒ</t>
    </rPh>
    <rPh sb="7" eb="8">
      <t>リツ</t>
    </rPh>
    <phoneticPr fontId="2"/>
  </si>
  <si>
    <t>売上高対人件費率</t>
    <rPh sb="0" eb="2">
      <t>ウリアゲ</t>
    </rPh>
    <rPh sb="2" eb="3">
      <t>ダカ</t>
    </rPh>
    <rPh sb="3" eb="4">
      <t>タイ</t>
    </rPh>
    <rPh sb="4" eb="7">
      <t>ジンケンヒ</t>
    </rPh>
    <rPh sb="7" eb="8">
      <t>リツ</t>
    </rPh>
    <phoneticPr fontId="2"/>
  </si>
  <si>
    <t>売上高対支払利息割引料比率</t>
    <rPh sb="0" eb="2">
      <t>ウリアゲ</t>
    </rPh>
    <rPh sb="2" eb="3">
      <t>ダカ</t>
    </rPh>
    <rPh sb="3" eb="4">
      <t>タイ</t>
    </rPh>
    <rPh sb="4" eb="6">
      <t>シハライ</t>
    </rPh>
    <rPh sb="6" eb="8">
      <t>リソク</t>
    </rPh>
    <rPh sb="8" eb="11">
      <t>ワリビキリョウ</t>
    </rPh>
    <rPh sb="11" eb="13">
      <t>ヒリツ</t>
    </rPh>
    <phoneticPr fontId="2"/>
  </si>
  <si>
    <t>③回転率・回転期間分析</t>
    <rPh sb="1" eb="3">
      <t>カイテン</t>
    </rPh>
    <rPh sb="3" eb="4">
      <t>リツ</t>
    </rPh>
    <rPh sb="5" eb="7">
      <t>カイテン</t>
    </rPh>
    <rPh sb="7" eb="9">
      <t>キカン</t>
    </rPh>
    <rPh sb="9" eb="11">
      <t>ブンセキ</t>
    </rPh>
    <phoneticPr fontId="2"/>
  </si>
  <si>
    <t>総資本回転率（回）</t>
    <rPh sb="0" eb="3">
      <t>ソウシホン</t>
    </rPh>
    <rPh sb="3" eb="5">
      <t>カイテン</t>
    </rPh>
    <rPh sb="5" eb="6">
      <t>リツ</t>
    </rPh>
    <rPh sb="7" eb="8">
      <t>カイ</t>
    </rPh>
    <phoneticPr fontId="2"/>
  </si>
  <si>
    <t>固定資産回転率（回）</t>
    <rPh sb="0" eb="2">
      <t>コテイ</t>
    </rPh>
    <rPh sb="2" eb="4">
      <t>シサン</t>
    </rPh>
    <rPh sb="4" eb="6">
      <t>カイテン</t>
    </rPh>
    <rPh sb="6" eb="7">
      <t>リツ</t>
    </rPh>
    <rPh sb="8" eb="9">
      <t>カ</t>
    </rPh>
    <phoneticPr fontId="2"/>
  </si>
  <si>
    <t>有形固定資産回転率（回）</t>
    <rPh sb="0" eb="2">
      <t>ユウケイ</t>
    </rPh>
    <rPh sb="2" eb="4">
      <t>コテイ</t>
    </rPh>
    <rPh sb="4" eb="6">
      <t>シサン</t>
    </rPh>
    <rPh sb="6" eb="8">
      <t>カイテン</t>
    </rPh>
    <rPh sb="8" eb="9">
      <t>リツ</t>
    </rPh>
    <rPh sb="10" eb="12">
      <t>カイ</t>
    </rPh>
    <phoneticPr fontId="2"/>
  </si>
  <si>
    <t>売上債権回転期間（日）</t>
    <rPh sb="0" eb="2">
      <t>ウリアゲ</t>
    </rPh>
    <rPh sb="2" eb="4">
      <t>サイケン</t>
    </rPh>
    <rPh sb="4" eb="6">
      <t>カイテン</t>
    </rPh>
    <rPh sb="6" eb="8">
      <t>キカン</t>
    </rPh>
    <rPh sb="9" eb="10">
      <t>ニチ</t>
    </rPh>
    <phoneticPr fontId="2"/>
  </si>
  <si>
    <t>棚卸資産回転期間（日）</t>
    <rPh sb="0" eb="2">
      <t>タナオロシ</t>
    </rPh>
    <rPh sb="2" eb="4">
      <t>シサン</t>
    </rPh>
    <rPh sb="4" eb="6">
      <t>カイテン</t>
    </rPh>
    <rPh sb="6" eb="8">
      <t>キカン</t>
    </rPh>
    <rPh sb="9" eb="10">
      <t>ニチ</t>
    </rPh>
    <phoneticPr fontId="2"/>
  </si>
  <si>
    <t>買入債務回転期間（日）</t>
    <rPh sb="0" eb="2">
      <t>カイイレ</t>
    </rPh>
    <rPh sb="2" eb="4">
      <t>サイム</t>
    </rPh>
    <rPh sb="4" eb="6">
      <t>カイテン</t>
    </rPh>
    <rPh sb="6" eb="8">
      <t>キカン</t>
    </rPh>
    <rPh sb="9" eb="10">
      <t>ニチ</t>
    </rPh>
    <phoneticPr fontId="2"/>
  </si>
  <si>
    <t>Ⅱ安全性分析</t>
    <rPh sb="1" eb="4">
      <t>アンゼンセイ</t>
    </rPh>
    <rPh sb="4" eb="6">
      <t>ブンセキ</t>
    </rPh>
    <phoneticPr fontId="2"/>
  </si>
  <si>
    <t>④支払能力分析</t>
    <rPh sb="1" eb="3">
      <t>シハライ</t>
    </rPh>
    <rPh sb="3" eb="5">
      <t>ノウリョク</t>
    </rPh>
    <rPh sb="5" eb="7">
      <t>ブンセキ</t>
    </rPh>
    <phoneticPr fontId="2"/>
  </si>
  <si>
    <t>流動比率</t>
    <rPh sb="0" eb="2">
      <t>リュウドウ</t>
    </rPh>
    <rPh sb="2" eb="4">
      <t>ヒリツ</t>
    </rPh>
    <phoneticPr fontId="2"/>
  </si>
  <si>
    <t>当座比率</t>
    <rPh sb="0" eb="2">
      <t>トウザ</t>
    </rPh>
    <rPh sb="2" eb="4">
      <t>ヒリツ</t>
    </rPh>
    <phoneticPr fontId="2"/>
  </si>
  <si>
    <t>固定長期適合率</t>
    <rPh sb="0" eb="2">
      <t>コテイ</t>
    </rPh>
    <rPh sb="2" eb="4">
      <t>チョウキ</t>
    </rPh>
    <rPh sb="4" eb="6">
      <t>テキゴウ</t>
    </rPh>
    <rPh sb="6" eb="7">
      <t>リツ</t>
    </rPh>
    <phoneticPr fontId="2"/>
  </si>
  <si>
    <t>固定比率</t>
    <rPh sb="0" eb="2">
      <t>コテイ</t>
    </rPh>
    <rPh sb="2" eb="4">
      <t>ヒリツ</t>
    </rPh>
    <phoneticPr fontId="2"/>
  </si>
  <si>
    <t>借入金月商倍率（倍）</t>
    <rPh sb="0" eb="2">
      <t>カリイレ</t>
    </rPh>
    <rPh sb="2" eb="3">
      <t>キン</t>
    </rPh>
    <rPh sb="3" eb="5">
      <t>ゲッショウ</t>
    </rPh>
    <rPh sb="5" eb="7">
      <t>バイリツ</t>
    </rPh>
    <rPh sb="8" eb="9">
      <t>バイ</t>
    </rPh>
    <phoneticPr fontId="2"/>
  </si>
  <si>
    <t>借入金依存度</t>
    <rPh sb="0" eb="2">
      <t>カリイレ</t>
    </rPh>
    <rPh sb="2" eb="3">
      <t>キン</t>
    </rPh>
    <rPh sb="3" eb="6">
      <t>イゾンド</t>
    </rPh>
    <phoneticPr fontId="2"/>
  </si>
  <si>
    <t>⑤安定性分析</t>
    <rPh sb="1" eb="3">
      <t>アンテイ</t>
    </rPh>
    <rPh sb="3" eb="4">
      <t>セイ</t>
    </rPh>
    <rPh sb="4" eb="6">
      <t>ブンセキ</t>
    </rPh>
    <phoneticPr fontId="2"/>
  </si>
  <si>
    <t>自己資本比率</t>
    <rPh sb="0" eb="2">
      <t>ジコ</t>
    </rPh>
    <rPh sb="2" eb="4">
      <t>シホン</t>
    </rPh>
    <rPh sb="4" eb="6">
      <t>ヒリツ</t>
    </rPh>
    <phoneticPr fontId="2"/>
  </si>
  <si>
    <t>財務レバレッジ（倍）</t>
    <rPh sb="0" eb="2">
      <t>ザイム</t>
    </rPh>
    <rPh sb="8" eb="9">
      <t>バ</t>
    </rPh>
    <phoneticPr fontId="2"/>
  </si>
  <si>
    <t>純資産倍率</t>
    <rPh sb="0" eb="3">
      <t>ジュンシサン</t>
    </rPh>
    <rPh sb="3" eb="5">
      <t>バイリツ</t>
    </rPh>
    <phoneticPr fontId="2"/>
  </si>
  <si>
    <t>インタレスト・カバレッジ・レシオ</t>
  </si>
  <si>
    <t>負債比率</t>
    <rPh sb="0" eb="2">
      <t>フサイ</t>
    </rPh>
    <rPh sb="2" eb="4">
      <t>ヒリツ</t>
    </rPh>
    <phoneticPr fontId="2"/>
  </si>
  <si>
    <t>Ⅲ生産性分析</t>
    <rPh sb="1" eb="4">
      <t>セイサンセイ</t>
    </rPh>
    <rPh sb="4" eb="6">
      <t>ブンセキ</t>
    </rPh>
    <phoneticPr fontId="2"/>
  </si>
  <si>
    <t>⑥付加価値分析</t>
    <rPh sb="1" eb="3">
      <t>フカ</t>
    </rPh>
    <rPh sb="3" eb="5">
      <t>カチ</t>
    </rPh>
    <rPh sb="5" eb="7">
      <t>ブンセキ</t>
    </rPh>
    <phoneticPr fontId="2"/>
  </si>
  <si>
    <t>1人当たり付加価値額（千円）</t>
    <rPh sb="1" eb="2">
      <t>ニン</t>
    </rPh>
    <rPh sb="2" eb="3">
      <t>ア</t>
    </rPh>
    <rPh sb="5" eb="7">
      <t>フカ</t>
    </rPh>
    <rPh sb="7" eb="9">
      <t>カチ</t>
    </rPh>
    <rPh sb="9" eb="10">
      <t>ガク</t>
    </rPh>
    <rPh sb="11" eb="13">
      <t>センエン</t>
    </rPh>
    <phoneticPr fontId="2"/>
  </si>
  <si>
    <t>付加価値比率</t>
    <rPh sb="0" eb="2">
      <t>フカ</t>
    </rPh>
    <rPh sb="2" eb="4">
      <t>カチ</t>
    </rPh>
    <rPh sb="4" eb="6">
      <t>ヒリツ</t>
    </rPh>
    <phoneticPr fontId="2"/>
  </si>
  <si>
    <t>1人当たり機械装備額（千円）</t>
    <rPh sb="1" eb="2">
      <t>ニン</t>
    </rPh>
    <rPh sb="2" eb="3">
      <t>ア</t>
    </rPh>
    <rPh sb="5" eb="7">
      <t>キカイ</t>
    </rPh>
    <rPh sb="7" eb="9">
      <t>ソウビ</t>
    </rPh>
    <rPh sb="9" eb="10">
      <t>ガク</t>
    </rPh>
    <rPh sb="11" eb="13">
      <t>センエン</t>
    </rPh>
    <phoneticPr fontId="2"/>
  </si>
  <si>
    <t>機械投資効率</t>
    <rPh sb="0" eb="2">
      <t>キカイ</t>
    </rPh>
    <rPh sb="2" eb="4">
      <t>トウシ</t>
    </rPh>
    <rPh sb="4" eb="6">
      <t>コウリツ</t>
    </rPh>
    <phoneticPr fontId="2"/>
  </si>
  <si>
    <t>1人当たり売上高（千円）</t>
    <rPh sb="1" eb="2">
      <t>ニン</t>
    </rPh>
    <rPh sb="2" eb="3">
      <t>ア</t>
    </rPh>
    <rPh sb="5" eb="7">
      <t>ウリアゲ</t>
    </rPh>
    <rPh sb="7" eb="8">
      <t>ダカ</t>
    </rPh>
    <rPh sb="9" eb="10">
      <t>セン</t>
    </rPh>
    <rPh sb="10" eb="11">
      <t>エン</t>
    </rPh>
    <phoneticPr fontId="2"/>
  </si>
  <si>
    <t>⑦人件費分析</t>
    <rPh sb="1" eb="4">
      <t>ジンケンヒ</t>
    </rPh>
    <rPh sb="4" eb="6">
      <t>ブンセキ</t>
    </rPh>
    <phoneticPr fontId="2"/>
  </si>
  <si>
    <t>1人当たり労務費・人件費（千円）</t>
    <rPh sb="0" eb="2">
      <t>ヒトリ</t>
    </rPh>
    <rPh sb="2" eb="3">
      <t>ア</t>
    </rPh>
    <rPh sb="5" eb="8">
      <t>ロウムヒ</t>
    </rPh>
    <rPh sb="9" eb="12">
      <t>ジンケンヒ</t>
    </rPh>
    <rPh sb="13" eb="14">
      <t>セン</t>
    </rPh>
    <rPh sb="14" eb="15">
      <t>エン</t>
    </rPh>
    <phoneticPr fontId="2"/>
  </si>
  <si>
    <t>労働分配率</t>
    <rPh sb="0" eb="2">
      <t>ロウドウ</t>
    </rPh>
    <rPh sb="2" eb="4">
      <t>ブンパイ</t>
    </rPh>
    <rPh sb="4" eb="5">
      <t>リツ</t>
    </rPh>
    <phoneticPr fontId="2"/>
  </si>
  <si>
    <t>⑧総利益額の分析</t>
    <rPh sb="1" eb="4">
      <t>ソウリエキ</t>
    </rPh>
    <rPh sb="4" eb="5">
      <t>ガク</t>
    </rPh>
    <rPh sb="6" eb="8">
      <t>ブンセキ</t>
    </rPh>
    <phoneticPr fontId="2"/>
  </si>
  <si>
    <t>1人当たり総利益額（千円）</t>
    <rPh sb="1" eb="2">
      <t>ニン</t>
    </rPh>
    <rPh sb="2" eb="3">
      <t>ア</t>
    </rPh>
    <rPh sb="5" eb="8">
      <t>ソウリエキ</t>
    </rPh>
    <rPh sb="8" eb="9">
      <t>カガク</t>
    </rPh>
    <rPh sb="10" eb="11">
      <t>セン</t>
    </rPh>
    <rPh sb="11" eb="12">
      <t>エン</t>
    </rPh>
    <phoneticPr fontId="2"/>
  </si>
  <si>
    <t>1人当たり有形固定資産額（千円）</t>
    <rPh sb="0" eb="2">
      <t>ヒトリ</t>
    </rPh>
    <rPh sb="2" eb="3">
      <t>ア</t>
    </rPh>
    <rPh sb="5" eb="7">
      <t>ユウケイ</t>
    </rPh>
    <rPh sb="7" eb="9">
      <t>コテイ</t>
    </rPh>
    <rPh sb="9" eb="11">
      <t>シサン</t>
    </rPh>
    <rPh sb="11" eb="12">
      <t>ガク</t>
    </rPh>
    <rPh sb="13" eb="14">
      <t>セン</t>
    </rPh>
    <rPh sb="14" eb="15">
      <t>エン</t>
    </rPh>
    <phoneticPr fontId="2"/>
  </si>
  <si>
    <t>有形固定資産投資効率</t>
    <rPh sb="0" eb="2">
      <t>ユウケイ</t>
    </rPh>
    <rPh sb="2" eb="4">
      <t>コテイ</t>
    </rPh>
    <rPh sb="4" eb="6">
      <t>シサン</t>
    </rPh>
    <rPh sb="6" eb="8">
      <t>トウシ</t>
    </rPh>
    <rPh sb="8" eb="10">
      <t>コウリツ</t>
    </rPh>
    <phoneticPr fontId="2"/>
  </si>
  <si>
    <t>交叉比率</t>
    <rPh sb="0" eb="2">
      <t>コウサ</t>
    </rPh>
    <rPh sb="2" eb="4">
      <t>ヒリツ</t>
    </rPh>
    <phoneticPr fontId="2"/>
  </si>
  <si>
    <t>損益分岐点分析</t>
    <rPh sb="0" eb="2">
      <t>ソンエキ</t>
    </rPh>
    <rPh sb="2" eb="5">
      <t>ブンキテン</t>
    </rPh>
    <rPh sb="5" eb="7">
      <t>ブンセキ</t>
    </rPh>
    <phoneticPr fontId="2"/>
  </si>
  <si>
    <t>変動費率</t>
    <rPh sb="0" eb="2">
      <t>ヘンドウ</t>
    </rPh>
    <rPh sb="2" eb="3">
      <t>ヒ</t>
    </rPh>
    <rPh sb="3" eb="4">
      <t>リツ</t>
    </rPh>
    <phoneticPr fontId="2"/>
  </si>
  <si>
    <t>固定費率</t>
    <rPh sb="0" eb="2">
      <t>コテイ</t>
    </rPh>
    <rPh sb="3" eb="4">
      <t>リツ</t>
    </rPh>
    <phoneticPr fontId="2"/>
  </si>
  <si>
    <t>限界利益率</t>
    <rPh sb="0" eb="2">
      <t>ゲンカイ</t>
    </rPh>
    <rPh sb="2" eb="4">
      <t>リエキ</t>
    </rPh>
    <rPh sb="4" eb="5">
      <t>リツ</t>
    </rPh>
    <phoneticPr fontId="2"/>
  </si>
  <si>
    <t>損益分岐点売上高比率</t>
    <rPh sb="0" eb="2">
      <t>ソンエキ</t>
    </rPh>
    <rPh sb="2" eb="5">
      <t>ブンキテン</t>
    </rPh>
    <rPh sb="5" eb="7">
      <t>ウリアゲ</t>
    </rPh>
    <rPh sb="7" eb="8">
      <t>ダカ</t>
    </rPh>
    <rPh sb="8" eb="10">
      <t>ヒリツ</t>
    </rPh>
    <phoneticPr fontId="2"/>
  </si>
  <si>
    <t>営業利益
／総資本</t>
    <rPh sb="0" eb="2">
      <t>エイギョウ</t>
    </rPh>
    <rPh sb="2" eb="4">
      <t>リエキ</t>
    </rPh>
    <rPh sb="6" eb="9">
      <t>ソウシホン</t>
    </rPh>
    <phoneticPr fontId="2"/>
  </si>
  <si>
    <t>経常利益
／総資本</t>
    <rPh sb="0" eb="2">
      <t>ケイジョウ</t>
    </rPh>
    <rPh sb="2" eb="4">
      <t>リエキ</t>
    </rPh>
    <rPh sb="6" eb="9">
      <t>ソウシホン</t>
    </rPh>
    <phoneticPr fontId="2"/>
  </si>
  <si>
    <t>当期純利益
／総資本</t>
    <rPh sb="0" eb="2">
      <t>トウキ</t>
    </rPh>
    <rPh sb="2" eb="5">
      <t>ジュンリエキ</t>
    </rPh>
    <rPh sb="7" eb="10">
      <t>ソウシホン</t>
    </rPh>
    <phoneticPr fontId="2"/>
  </si>
  <si>
    <t>当期純利益
／自己資本（純資産）</t>
    <rPh sb="0" eb="2">
      <t>トウキ</t>
    </rPh>
    <rPh sb="2" eb="5">
      <t>ジュンリエキ</t>
    </rPh>
    <rPh sb="7" eb="9">
      <t>ジコ</t>
    </rPh>
    <rPh sb="9" eb="11">
      <t>シホン</t>
    </rPh>
    <rPh sb="12" eb="15">
      <t>ジュンシサン</t>
    </rPh>
    <phoneticPr fontId="2"/>
  </si>
  <si>
    <t>売上総利益
／売上高</t>
    <rPh sb="0" eb="2">
      <t>ウリアゲ</t>
    </rPh>
    <rPh sb="2" eb="5">
      <t>ソウリエキ</t>
    </rPh>
    <rPh sb="7" eb="9">
      <t>ウリアゲ</t>
    </rPh>
    <rPh sb="9" eb="10">
      <t>ダカ</t>
    </rPh>
    <phoneticPr fontId="2"/>
  </si>
  <si>
    <t>営業利益
／売上高</t>
    <rPh sb="0" eb="2">
      <t>エイギョウ</t>
    </rPh>
    <rPh sb="2" eb="4">
      <t>リエキ</t>
    </rPh>
    <rPh sb="6" eb="8">
      <t>ウリアゲ</t>
    </rPh>
    <rPh sb="8" eb="9">
      <t>ダカ</t>
    </rPh>
    <phoneticPr fontId="2"/>
  </si>
  <si>
    <t>経常利益
／売上高</t>
    <rPh sb="0" eb="2">
      <t>ケイジョウ</t>
    </rPh>
    <rPh sb="2" eb="4">
      <t>リエキ</t>
    </rPh>
    <rPh sb="6" eb="8">
      <t>ウリアゲ</t>
    </rPh>
    <rPh sb="8" eb="9">
      <t>ダカ</t>
    </rPh>
    <phoneticPr fontId="2"/>
  </si>
  <si>
    <t>当期純利益
／売上高</t>
    <rPh sb="0" eb="2">
      <t>トウキ</t>
    </rPh>
    <rPh sb="2" eb="5">
      <t>ジュンリエキ</t>
    </rPh>
    <rPh sb="7" eb="9">
      <t>ウリアゲ</t>
    </rPh>
    <rPh sb="9" eb="10">
      <t>ダカ</t>
    </rPh>
    <phoneticPr fontId="2"/>
  </si>
  <si>
    <t>労務費（製造経費中）
／売上高</t>
    <rPh sb="0" eb="3">
      <t>ロウムヒ</t>
    </rPh>
    <rPh sb="4" eb="6">
      <t>セイゾウ</t>
    </rPh>
    <rPh sb="6" eb="8">
      <t>ケイヒ</t>
    </rPh>
    <rPh sb="8" eb="9">
      <t>チュウ</t>
    </rPh>
    <rPh sb="12" eb="14">
      <t>ウリアゲ</t>
    </rPh>
    <rPh sb="14" eb="15">
      <t>ダカ</t>
    </rPh>
    <phoneticPr fontId="2"/>
  </si>
  <si>
    <t>販売費・一般管理費
／売上高</t>
    <rPh sb="0" eb="3">
      <t>ハンバイヒ</t>
    </rPh>
    <rPh sb="4" eb="6">
      <t>イッパン</t>
    </rPh>
    <rPh sb="6" eb="9">
      <t>カンリヒ</t>
    </rPh>
    <rPh sb="11" eb="13">
      <t>ウリアゲ</t>
    </rPh>
    <rPh sb="13" eb="14">
      <t>ダカ</t>
    </rPh>
    <phoneticPr fontId="2"/>
  </si>
  <si>
    <t>人件費（販売費・管理費中）
／売上高</t>
    <rPh sb="0" eb="3">
      <t>ジンケンヒ</t>
    </rPh>
    <rPh sb="4" eb="7">
      <t>ハンバイヒ</t>
    </rPh>
    <rPh sb="8" eb="11">
      <t>カンリヒ</t>
    </rPh>
    <rPh sb="11" eb="12">
      <t>チュウ</t>
    </rPh>
    <rPh sb="15" eb="17">
      <t>ウリアゲ</t>
    </rPh>
    <rPh sb="17" eb="18">
      <t>ダカ</t>
    </rPh>
    <phoneticPr fontId="2"/>
  </si>
  <si>
    <t>支払利息割引料
／売上高</t>
    <rPh sb="0" eb="2">
      <t>シハライ</t>
    </rPh>
    <rPh sb="2" eb="4">
      <t>リソク</t>
    </rPh>
    <rPh sb="4" eb="7">
      <t>ワリビキリョウ</t>
    </rPh>
    <rPh sb="9" eb="11">
      <t>ウリアゲ</t>
    </rPh>
    <rPh sb="11" eb="12">
      <t>ダカ</t>
    </rPh>
    <phoneticPr fontId="2"/>
  </si>
  <si>
    <t>売上高
／総資本（総資産）</t>
    <rPh sb="0" eb="2">
      <t>ウリアゲ</t>
    </rPh>
    <rPh sb="2" eb="3">
      <t>ダカ</t>
    </rPh>
    <rPh sb="5" eb="8">
      <t>ソウシホン</t>
    </rPh>
    <rPh sb="9" eb="12">
      <t>ソウシサン</t>
    </rPh>
    <phoneticPr fontId="2"/>
  </si>
  <si>
    <t>売上高
／固定資産</t>
    <rPh sb="0" eb="2">
      <t>ウリアゲ</t>
    </rPh>
    <rPh sb="2" eb="3">
      <t>ダカ</t>
    </rPh>
    <rPh sb="5" eb="7">
      <t>コテイ</t>
    </rPh>
    <rPh sb="7" eb="9">
      <t>シサン</t>
    </rPh>
    <phoneticPr fontId="2"/>
  </si>
  <si>
    <t>売上高
／有形固定資産</t>
    <rPh sb="0" eb="2">
      <t>ウリアゲ</t>
    </rPh>
    <rPh sb="2" eb="3">
      <t>ダカ</t>
    </rPh>
    <rPh sb="5" eb="7">
      <t>ユウケイ</t>
    </rPh>
    <rPh sb="7" eb="9">
      <t>コテイ</t>
    </rPh>
    <rPh sb="9" eb="11">
      <t>シサン</t>
    </rPh>
    <phoneticPr fontId="2"/>
  </si>
  <si>
    <t>（売掛金＋受取手形）
／売上高×３６５日</t>
    <rPh sb="1" eb="3">
      <t>ウリカケ</t>
    </rPh>
    <rPh sb="3" eb="4">
      <t>キン</t>
    </rPh>
    <rPh sb="5" eb="7">
      <t>ウケトリ</t>
    </rPh>
    <rPh sb="7" eb="9">
      <t>テガタ</t>
    </rPh>
    <rPh sb="12" eb="14">
      <t>ウリアゲ</t>
    </rPh>
    <rPh sb="14" eb="15">
      <t>ダカ</t>
    </rPh>
    <rPh sb="19" eb="20">
      <t>ニチ</t>
    </rPh>
    <phoneticPr fontId="2"/>
  </si>
  <si>
    <t>棚卸資産
／売上高×３６５日</t>
    <rPh sb="0" eb="2">
      <t>タナオロシ</t>
    </rPh>
    <rPh sb="2" eb="4">
      <t>シサン</t>
    </rPh>
    <rPh sb="6" eb="8">
      <t>ウリアゲ</t>
    </rPh>
    <rPh sb="8" eb="9">
      <t>ダカ</t>
    </rPh>
    <rPh sb="13" eb="14">
      <t>ニチ</t>
    </rPh>
    <phoneticPr fontId="2"/>
  </si>
  <si>
    <t>（支払手形＋買掛金）
／売上高×３６５日</t>
    <rPh sb="1" eb="3">
      <t>シハライ</t>
    </rPh>
    <rPh sb="3" eb="5">
      <t>テガタ</t>
    </rPh>
    <rPh sb="6" eb="9">
      <t>カイカケキン</t>
    </rPh>
    <rPh sb="12" eb="14">
      <t>ウリアゲ</t>
    </rPh>
    <rPh sb="14" eb="15">
      <t>ダカ</t>
    </rPh>
    <rPh sb="19" eb="20">
      <t>ニチ</t>
    </rPh>
    <phoneticPr fontId="2"/>
  </si>
  <si>
    <t>流動資産
／流動負債</t>
    <rPh sb="0" eb="2">
      <t>リュウドウ</t>
    </rPh>
    <rPh sb="2" eb="4">
      <t>シサン</t>
    </rPh>
    <rPh sb="6" eb="8">
      <t>リュウドウ</t>
    </rPh>
    <rPh sb="8" eb="10">
      <t>フサイ</t>
    </rPh>
    <phoneticPr fontId="2"/>
  </si>
  <si>
    <t>（現預金＋受取手形＋売掛金＋有価証券）
／流動負債</t>
    <rPh sb="1" eb="2">
      <t>ウツツ</t>
    </rPh>
    <rPh sb="2" eb="4">
      <t>ヨキン</t>
    </rPh>
    <rPh sb="5" eb="7">
      <t>ウケトリ</t>
    </rPh>
    <rPh sb="7" eb="9">
      <t>テガタ</t>
    </rPh>
    <rPh sb="10" eb="12">
      <t>ウリカケ</t>
    </rPh>
    <rPh sb="12" eb="13">
      <t>キン</t>
    </rPh>
    <rPh sb="14" eb="16">
      <t>ユウカ</t>
    </rPh>
    <rPh sb="16" eb="18">
      <t>ショウケン</t>
    </rPh>
    <rPh sb="21" eb="23">
      <t>リュウドウ</t>
    </rPh>
    <rPh sb="23" eb="25">
      <t>フサイ</t>
    </rPh>
    <phoneticPr fontId="2"/>
  </si>
  <si>
    <t>固定資産
／（自己資本（純資産）＋固定負債）</t>
    <rPh sb="0" eb="2">
      <t>コテイ</t>
    </rPh>
    <rPh sb="2" eb="4">
      <t>シサン</t>
    </rPh>
    <rPh sb="7" eb="9">
      <t>ジコ</t>
    </rPh>
    <rPh sb="9" eb="11">
      <t>シホン</t>
    </rPh>
    <rPh sb="12" eb="15">
      <t>ジュンシサン</t>
    </rPh>
    <rPh sb="17" eb="19">
      <t>コテイ</t>
    </rPh>
    <rPh sb="19" eb="21">
      <t>フサイ</t>
    </rPh>
    <phoneticPr fontId="2"/>
  </si>
  <si>
    <t>固定資産
／自己資本（純資産）</t>
    <rPh sb="0" eb="2">
      <t>コテイ</t>
    </rPh>
    <rPh sb="2" eb="4">
      <t>シサン</t>
    </rPh>
    <rPh sb="6" eb="8">
      <t>ジコ</t>
    </rPh>
    <rPh sb="8" eb="10">
      <t>シホン</t>
    </rPh>
    <rPh sb="11" eb="14">
      <t>ジュンシサン</t>
    </rPh>
    <phoneticPr fontId="2"/>
  </si>
  <si>
    <t>（短期借入金＋社債・長期借入金）
／月平均売上高</t>
    <rPh sb="1" eb="3">
      <t>タンキ</t>
    </rPh>
    <rPh sb="3" eb="5">
      <t>カリイレ</t>
    </rPh>
    <rPh sb="5" eb="6">
      <t>キン</t>
    </rPh>
    <rPh sb="7" eb="9">
      <t>シャサイ</t>
    </rPh>
    <rPh sb="10" eb="12">
      <t>チョウキ</t>
    </rPh>
    <rPh sb="12" eb="14">
      <t>カリイレ</t>
    </rPh>
    <rPh sb="14" eb="15">
      <t>キン</t>
    </rPh>
    <rPh sb="18" eb="21">
      <t>ツキヘイキン</t>
    </rPh>
    <rPh sb="21" eb="23">
      <t>ウリアゲ</t>
    </rPh>
    <rPh sb="23" eb="24">
      <t>ダカ</t>
    </rPh>
    <phoneticPr fontId="2"/>
  </si>
  <si>
    <t>広義の借入金（短期＋長期借入金＋受取手形割引高）
／総資産</t>
    <rPh sb="0" eb="2">
      <t>コウギ</t>
    </rPh>
    <rPh sb="3" eb="5">
      <t>カリイレ</t>
    </rPh>
    <rPh sb="5" eb="6">
      <t>キン</t>
    </rPh>
    <rPh sb="7" eb="9">
      <t>タンキ</t>
    </rPh>
    <rPh sb="10" eb="12">
      <t>チョウキ</t>
    </rPh>
    <rPh sb="12" eb="14">
      <t>カリイレ</t>
    </rPh>
    <rPh sb="14" eb="15">
      <t>キン</t>
    </rPh>
    <rPh sb="16" eb="18">
      <t>ウケトリ</t>
    </rPh>
    <rPh sb="18" eb="20">
      <t>テガタ</t>
    </rPh>
    <rPh sb="20" eb="22">
      <t>ワリビキ</t>
    </rPh>
    <rPh sb="22" eb="23">
      <t>ダカ</t>
    </rPh>
    <rPh sb="26" eb="29">
      <t>ソウシサン</t>
    </rPh>
    <phoneticPr fontId="2"/>
  </si>
  <si>
    <t>自己資本（純資産）
／総資本</t>
    <rPh sb="0" eb="2">
      <t>ジコ</t>
    </rPh>
    <rPh sb="2" eb="4">
      <t>シホン</t>
    </rPh>
    <rPh sb="5" eb="8">
      <t>ジュンシサン</t>
    </rPh>
    <rPh sb="11" eb="14">
      <t>ソウシホン</t>
    </rPh>
    <phoneticPr fontId="2"/>
  </si>
  <si>
    <t>総資本
／自己資本（純資産）</t>
    <rPh sb="0" eb="3">
      <t>ソウシホン</t>
    </rPh>
    <rPh sb="5" eb="7">
      <t>ジコ</t>
    </rPh>
    <rPh sb="7" eb="9">
      <t>シホン</t>
    </rPh>
    <rPh sb="10" eb="13">
      <t>ジュンシサン</t>
    </rPh>
    <phoneticPr fontId="2"/>
  </si>
  <si>
    <t>自己資本（純資産）／資本金</t>
    <rPh sb="0" eb="2">
      <t>ジコ</t>
    </rPh>
    <rPh sb="2" eb="4">
      <t>シホン</t>
    </rPh>
    <rPh sb="5" eb="8">
      <t>ジュンシサン</t>
    </rPh>
    <rPh sb="10" eb="13">
      <t>シホンキン</t>
    </rPh>
    <phoneticPr fontId="2"/>
  </si>
  <si>
    <t>（営業利益+受取利息）/支払利息</t>
    <rPh sb="1" eb="5">
      <t>エイギョウリエキ</t>
    </rPh>
    <rPh sb="6" eb="10">
      <t>ウケトリリソク</t>
    </rPh>
    <rPh sb="12" eb="16">
      <t>シハライリソク</t>
    </rPh>
    <phoneticPr fontId="2"/>
  </si>
  <si>
    <t>負債
／自己資本（純資産）</t>
    <rPh sb="0" eb="2">
      <t>フサイ</t>
    </rPh>
    <rPh sb="4" eb="6">
      <t>ジコ</t>
    </rPh>
    <rPh sb="6" eb="8">
      <t>シホン</t>
    </rPh>
    <rPh sb="9" eb="12">
      <t>ジュンシサン</t>
    </rPh>
    <phoneticPr fontId="2"/>
  </si>
  <si>
    <t>付加価値額（加工高）
／従業者数</t>
    <rPh sb="0" eb="2">
      <t>フカ</t>
    </rPh>
    <rPh sb="2" eb="4">
      <t>カチ</t>
    </rPh>
    <rPh sb="4" eb="5">
      <t>ガク</t>
    </rPh>
    <rPh sb="6" eb="8">
      <t>カコウ</t>
    </rPh>
    <rPh sb="8" eb="9">
      <t>ダカ</t>
    </rPh>
    <rPh sb="12" eb="15">
      <t>ジュウギョウシャ</t>
    </rPh>
    <rPh sb="15" eb="16">
      <t>スウ</t>
    </rPh>
    <phoneticPr fontId="2"/>
  </si>
  <si>
    <t>付加価値額（加工高）
／売上高</t>
    <rPh sb="0" eb="2">
      <t>フカ</t>
    </rPh>
    <rPh sb="2" eb="4">
      <t>カチ</t>
    </rPh>
    <rPh sb="4" eb="5">
      <t>ガク</t>
    </rPh>
    <rPh sb="6" eb="8">
      <t>カコウ</t>
    </rPh>
    <rPh sb="8" eb="9">
      <t>ダカ</t>
    </rPh>
    <rPh sb="12" eb="14">
      <t>ウリアゲ</t>
    </rPh>
    <rPh sb="14" eb="15">
      <t>ダカ</t>
    </rPh>
    <phoneticPr fontId="2"/>
  </si>
  <si>
    <t>設備資産
／従業者数</t>
    <rPh sb="0" eb="2">
      <t>セツビ</t>
    </rPh>
    <rPh sb="2" eb="4">
      <t>シサン</t>
    </rPh>
    <rPh sb="6" eb="8">
      <t>ジュウギョウ</t>
    </rPh>
    <rPh sb="8" eb="9">
      <t>シャ</t>
    </rPh>
    <rPh sb="9" eb="10">
      <t>スウ</t>
    </rPh>
    <phoneticPr fontId="2"/>
  </si>
  <si>
    <t>付加価値額（加工高）
／設備資産</t>
    <rPh sb="0" eb="2">
      <t>フカ</t>
    </rPh>
    <rPh sb="2" eb="4">
      <t>カチ</t>
    </rPh>
    <rPh sb="4" eb="5">
      <t>ガク</t>
    </rPh>
    <rPh sb="6" eb="8">
      <t>カコウ</t>
    </rPh>
    <rPh sb="8" eb="9">
      <t>ダカ</t>
    </rPh>
    <rPh sb="12" eb="14">
      <t>セツビ</t>
    </rPh>
    <rPh sb="14" eb="16">
      <t>シサン</t>
    </rPh>
    <phoneticPr fontId="2"/>
  </si>
  <si>
    <t>売上高
／従業者数</t>
    <rPh sb="0" eb="2">
      <t>ウリアゲ</t>
    </rPh>
    <rPh sb="2" eb="3">
      <t>ダカ</t>
    </rPh>
    <rPh sb="5" eb="6">
      <t>ジュウ</t>
    </rPh>
    <rPh sb="6" eb="9">
      <t>ギョウシャスウ</t>
    </rPh>
    <phoneticPr fontId="2"/>
  </si>
  <si>
    <t>人件費の合計（労務費＋管理部門の人件費）
／従業員数</t>
    <rPh sb="0" eb="3">
      <t>ジンケンヒ</t>
    </rPh>
    <rPh sb="4" eb="6">
      <t>ゴウケイ</t>
    </rPh>
    <rPh sb="7" eb="10">
      <t>ロウムヒ</t>
    </rPh>
    <rPh sb="11" eb="13">
      <t>カンリ</t>
    </rPh>
    <rPh sb="13" eb="15">
      <t>ブモン</t>
    </rPh>
    <rPh sb="16" eb="19">
      <t>ジンケンヒ</t>
    </rPh>
    <rPh sb="22" eb="25">
      <t>ジュウギョウイン</t>
    </rPh>
    <rPh sb="25" eb="26">
      <t>スウ</t>
    </rPh>
    <phoneticPr fontId="2"/>
  </si>
  <si>
    <t>人件費の合計（労務費＋管理部門の人件費）
／付加価値</t>
    <rPh sb="0" eb="3">
      <t>ジンケンヒ</t>
    </rPh>
    <rPh sb="4" eb="6">
      <t>ゴウケイ</t>
    </rPh>
    <rPh sb="7" eb="10">
      <t>ロウムヒ</t>
    </rPh>
    <rPh sb="11" eb="13">
      <t>カンリ</t>
    </rPh>
    <rPh sb="13" eb="15">
      <t>ブモン</t>
    </rPh>
    <rPh sb="16" eb="19">
      <t>ジンケンヒ</t>
    </rPh>
    <rPh sb="22" eb="24">
      <t>フカ</t>
    </rPh>
    <rPh sb="24" eb="26">
      <t>カチ</t>
    </rPh>
    <phoneticPr fontId="2"/>
  </si>
  <si>
    <t>（売上高－売上原価）
／従業員数</t>
    <rPh sb="1" eb="3">
      <t>ウリアゲ</t>
    </rPh>
    <rPh sb="3" eb="4">
      <t>ダカ</t>
    </rPh>
    <rPh sb="5" eb="7">
      <t>ウリアゲ</t>
    </rPh>
    <rPh sb="7" eb="9">
      <t>ゲンカ</t>
    </rPh>
    <rPh sb="12" eb="15">
      <t>ジュウギョウイン</t>
    </rPh>
    <rPh sb="15" eb="16">
      <t>スウ</t>
    </rPh>
    <phoneticPr fontId="2"/>
  </si>
  <si>
    <t>有形固定資産額
／従業員数</t>
    <rPh sb="0" eb="2">
      <t>ユウケイ</t>
    </rPh>
    <rPh sb="2" eb="4">
      <t>コテイ</t>
    </rPh>
    <rPh sb="4" eb="6">
      <t>シサン</t>
    </rPh>
    <rPh sb="6" eb="7">
      <t>ガク</t>
    </rPh>
    <rPh sb="9" eb="12">
      <t>ジュウギョウイン</t>
    </rPh>
    <rPh sb="12" eb="13">
      <t>スウ</t>
    </rPh>
    <phoneticPr fontId="2"/>
  </si>
  <si>
    <t>1人当たり総利益額
／1人当たり有形固定資産額</t>
    <rPh sb="0" eb="2">
      <t>ヒトリ</t>
    </rPh>
    <rPh sb="2" eb="3">
      <t>ア</t>
    </rPh>
    <rPh sb="5" eb="8">
      <t>ソウリエキ</t>
    </rPh>
    <rPh sb="8" eb="9">
      <t>ガク</t>
    </rPh>
    <rPh sb="11" eb="13">
      <t>ヒトリ</t>
    </rPh>
    <rPh sb="13" eb="14">
      <t>ア</t>
    </rPh>
    <rPh sb="16" eb="18">
      <t>ユウケイ</t>
    </rPh>
    <rPh sb="18" eb="20">
      <t>コテイ</t>
    </rPh>
    <rPh sb="20" eb="22">
      <t>シサン</t>
    </rPh>
    <rPh sb="22" eb="23">
      <t>ガク</t>
    </rPh>
    <phoneticPr fontId="2"/>
  </si>
  <si>
    <t>変動費
／売上高</t>
    <rPh sb="0" eb="2">
      <t>ヘンドウ</t>
    </rPh>
    <rPh sb="2" eb="3">
      <t>ヒ</t>
    </rPh>
    <rPh sb="5" eb="7">
      <t>ウリアゲ</t>
    </rPh>
    <rPh sb="7" eb="8">
      <t>ダカ</t>
    </rPh>
    <phoneticPr fontId="2"/>
  </si>
  <si>
    <t>固定費
／売上高</t>
    <rPh sb="0" eb="2">
      <t>コテイ</t>
    </rPh>
    <rPh sb="2" eb="3">
      <t>ヒ</t>
    </rPh>
    <rPh sb="5" eb="7">
      <t>ウリアゲ</t>
    </rPh>
    <rPh sb="7" eb="8">
      <t>ダカ</t>
    </rPh>
    <phoneticPr fontId="2"/>
  </si>
  <si>
    <t>限界利益／売上高
（＝１－変動費／売上高）</t>
    <rPh sb="0" eb="2">
      <t>ゲンカイ</t>
    </rPh>
    <rPh sb="2" eb="4">
      <t>リエキ</t>
    </rPh>
    <rPh sb="5" eb="7">
      <t>ウリアゲ</t>
    </rPh>
    <rPh sb="7" eb="8">
      <t>ダカ</t>
    </rPh>
    <rPh sb="13" eb="15">
      <t>ヘンドウ</t>
    </rPh>
    <rPh sb="15" eb="16">
      <t>ヒ</t>
    </rPh>
    <rPh sb="17" eb="19">
      <t>ウリアゲ</t>
    </rPh>
    <rPh sb="19" eb="20">
      <t>ダカ</t>
    </rPh>
    <phoneticPr fontId="2"/>
  </si>
  <si>
    <t>算出式</t>
    <rPh sb="0" eb="3">
      <t>サンシュツシキ</t>
    </rPh>
    <phoneticPr fontId="14"/>
  </si>
  <si>
    <t>経営指標</t>
    <rPh sb="0" eb="4">
      <t>ケイエイシヒョウ</t>
    </rPh>
    <phoneticPr fontId="1"/>
  </si>
  <si>
    <t>家具・装備品製造業</t>
    <rPh sb="0" eb="2">
      <t>カグ</t>
    </rPh>
    <rPh sb="3" eb="6">
      <t>ソウビヒン</t>
    </rPh>
    <rPh sb="6" eb="9">
      <t>セイゾウギョウ</t>
    </rPh>
    <phoneticPr fontId="14"/>
  </si>
  <si>
    <t>なめし革・同製品・毛皮製造業</t>
    <rPh sb="3" eb="4">
      <t>ガワ</t>
    </rPh>
    <rPh sb="5" eb="6">
      <t>ドウ</t>
    </rPh>
    <rPh sb="6" eb="8">
      <t>セイヒン</t>
    </rPh>
    <rPh sb="9" eb="11">
      <t>ケガワ</t>
    </rPh>
    <rPh sb="11" eb="14">
      <t>セイゾウギョウ</t>
    </rPh>
    <phoneticPr fontId="14"/>
  </si>
  <si>
    <t>分類Ⅱ</t>
    <rPh sb="0" eb="2">
      <t>ブンルイ</t>
    </rPh>
    <phoneticPr fontId="1"/>
  </si>
  <si>
    <t>全業種</t>
    <rPh sb="0" eb="3">
      <t>ゼンギョウシュ</t>
    </rPh>
    <phoneticPr fontId="1"/>
  </si>
  <si>
    <t>全業種計</t>
    <rPh sb="0" eb="3">
      <t>ゼンギョウシュ</t>
    </rPh>
    <rPh sb="3" eb="4">
      <t>ケイ</t>
    </rPh>
    <phoneticPr fontId="1"/>
  </si>
  <si>
    <t>売上高総利益／棚卸資産</t>
    <rPh sb="0" eb="2">
      <t>ウリアゲ</t>
    </rPh>
    <rPh sb="2" eb="3">
      <t>ダカ</t>
    </rPh>
    <rPh sb="3" eb="6">
      <t>ソウリエキ</t>
    </rPh>
    <rPh sb="7" eb="11">
      <t>タナオロシシサン</t>
    </rPh>
    <phoneticPr fontId="2"/>
  </si>
  <si>
    <t>サービス業（他に分類されないもの）</t>
    <phoneticPr fontId="16"/>
  </si>
  <si>
    <t>生活関連サービス業，娯楽業</t>
    <phoneticPr fontId="10"/>
  </si>
  <si>
    <t>宿泊業，飲食サービス業</t>
    <phoneticPr fontId="10"/>
  </si>
  <si>
    <t>学術研究，専門・技術サービス業</t>
    <phoneticPr fontId="10"/>
  </si>
  <si>
    <t>不動産業，物品賃貸業</t>
    <phoneticPr fontId="10"/>
  </si>
  <si>
    <t>小売業</t>
    <rPh sb="0" eb="3">
      <t>コウリギョウ</t>
    </rPh>
    <phoneticPr fontId="14"/>
  </si>
  <si>
    <t>卸売業</t>
    <rPh sb="0" eb="3">
      <t>オロシウリギョウ</t>
    </rPh>
    <phoneticPr fontId="14"/>
  </si>
  <si>
    <t>運輸業，郵便業</t>
    <phoneticPr fontId="14"/>
  </si>
  <si>
    <t>情報通信業</t>
    <phoneticPr fontId="14"/>
  </si>
  <si>
    <t>製造業</t>
    <phoneticPr fontId="16"/>
  </si>
  <si>
    <t>建設業</t>
    <rPh sb="0" eb="3">
      <t>ケンセツギョウ</t>
    </rPh>
    <phoneticPr fontId="10"/>
  </si>
  <si>
    <t>建設業計</t>
    <rPh sb="0" eb="3">
      <t>ケンセツギョウ</t>
    </rPh>
    <rPh sb="3" eb="4">
      <t>ケイ</t>
    </rPh>
    <phoneticPr fontId="8"/>
  </si>
  <si>
    <t>製造業計</t>
    <rPh sb="0" eb="3">
      <t>セイゾウギョウ</t>
    </rPh>
    <rPh sb="3" eb="4">
      <t>ケイ</t>
    </rPh>
    <phoneticPr fontId="8"/>
  </si>
  <si>
    <t>サービス業（他に分類されないもの）計</t>
    <rPh sb="17" eb="18">
      <t>ケイ</t>
    </rPh>
    <phoneticPr fontId="8"/>
  </si>
  <si>
    <t>情報通信業計</t>
    <rPh sb="0" eb="4">
      <t>ジョウホウツウシン</t>
    </rPh>
    <rPh sb="4" eb="5">
      <t>ギョウ</t>
    </rPh>
    <rPh sb="5" eb="6">
      <t>ケイ</t>
    </rPh>
    <phoneticPr fontId="8"/>
  </si>
  <si>
    <t>運輸業、郵便業計</t>
    <rPh sb="0" eb="3">
      <t>ウンユギョウ</t>
    </rPh>
    <rPh sb="4" eb="7">
      <t>ユウビンギョウ</t>
    </rPh>
    <rPh sb="7" eb="8">
      <t>ケイ</t>
    </rPh>
    <phoneticPr fontId="8"/>
  </si>
  <si>
    <t>卸売業計</t>
    <rPh sb="0" eb="3">
      <t>オロシウリギョウ</t>
    </rPh>
    <rPh sb="3" eb="4">
      <t>ケイ</t>
    </rPh>
    <phoneticPr fontId="8"/>
  </si>
  <si>
    <t>小売業計</t>
    <rPh sb="0" eb="3">
      <t>コウリギョウ</t>
    </rPh>
    <rPh sb="3" eb="4">
      <t>ケイ</t>
    </rPh>
    <phoneticPr fontId="8"/>
  </si>
  <si>
    <t>不動産、物品賃貸業計</t>
    <rPh sb="0" eb="3">
      <t>フドウサン</t>
    </rPh>
    <rPh sb="4" eb="9">
      <t>ブッピンチンタイギョウ</t>
    </rPh>
    <rPh sb="9" eb="10">
      <t>ケイ</t>
    </rPh>
    <phoneticPr fontId="8"/>
  </si>
  <si>
    <t>学術研究，専門・技術サービス業計</t>
    <rPh sb="15" eb="16">
      <t>ケイ</t>
    </rPh>
    <phoneticPr fontId="8"/>
  </si>
  <si>
    <t>生活関連サービス業，娯楽業計</t>
    <rPh sb="13" eb="14">
      <t>ケイ</t>
    </rPh>
    <phoneticPr fontId="8"/>
  </si>
  <si>
    <t>宿泊業，飲食サービス業計</t>
    <rPh sb="11" eb="12">
      <t>ケイ</t>
    </rPh>
    <phoneticPr fontId="8"/>
  </si>
  <si>
    <t>一社当り人員数（人）</t>
    <rPh sb="0" eb="2">
      <t>イッシャ</t>
    </rPh>
    <rPh sb="2" eb="3">
      <t>アタ</t>
    </rPh>
    <rPh sb="4" eb="6">
      <t>ジンイン</t>
    </rPh>
    <rPh sb="6" eb="7">
      <t>スウ</t>
    </rPh>
    <rPh sb="8" eb="9">
      <t>ニン</t>
    </rPh>
    <phoneticPr fontId="2"/>
  </si>
  <si>
    <t>従業者数／母集団企業数</t>
    <rPh sb="0" eb="1">
      <t>ジュウ</t>
    </rPh>
    <rPh sb="1" eb="4">
      <t>ギョウシャスウ</t>
    </rPh>
    <rPh sb="5" eb="11">
      <t>ボシュウダンキギョウスウ</t>
    </rPh>
    <phoneticPr fontId="1"/>
  </si>
  <si>
    <t>売上債権回転日数+棚卸資産回転日数-買入債務回転日数</t>
    <rPh sb="0" eb="4">
      <t>ウリアゲサイケン</t>
    </rPh>
    <rPh sb="4" eb="8">
      <t>カイテンニッスウ</t>
    </rPh>
    <rPh sb="9" eb="13">
      <t>タナオロシシサン</t>
    </rPh>
    <rPh sb="13" eb="15">
      <t>カイテン</t>
    </rPh>
    <rPh sb="15" eb="17">
      <t>ニッスウ</t>
    </rPh>
    <rPh sb="18" eb="22">
      <t>カイイレサイム</t>
    </rPh>
    <rPh sb="22" eb="26">
      <t>カイテンニッスウ</t>
    </rPh>
    <phoneticPr fontId="1"/>
  </si>
  <si>
    <t>キャッシュ・コンヴァージョン・サイクル（日）</t>
    <rPh sb="20" eb="21">
      <t>ニチ</t>
    </rPh>
    <phoneticPr fontId="1"/>
  </si>
  <si>
    <t>リンク（クリックすると該当のセルを表示）</t>
    <rPh sb="11" eb="13">
      <t>ガイトウ</t>
    </rPh>
    <rPh sb="17" eb="19">
      <t>ヒョウジ</t>
    </rPh>
    <phoneticPr fontId="1"/>
  </si>
  <si>
    <t>一社当り限界利益（千円）</t>
    <rPh sb="0" eb="2">
      <t>イッシャ</t>
    </rPh>
    <rPh sb="2" eb="3">
      <t>アタ</t>
    </rPh>
    <rPh sb="4" eb="6">
      <t>ゲンカイ</t>
    </rPh>
    <rPh sb="6" eb="8">
      <t>リエキ</t>
    </rPh>
    <rPh sb="9" eb="10">
      <t>セン</t>
    </rPh>
    <rPh sb="10" eb="11">
      <t>エン</t>
    </rPh>
    <phoneticPr fontId="2"/>
  </si>
  <si>
    <t>一社当り損益分岐点売上高（千円）</t>
    <rPh sb="0" eb="2">
      <t>イッシャ</t>
    </rPh>
    <rPh sb="2" eb="3">
      <t>アタ</t>
    </rPh>
    <rPh sb="4" eb="6">
      <t>ソンエキ</t>
    </rPh>
    <rPh sb="6" eb="9">
      <t>ブンキテン</t>
    </rPh>
    <rPh sb="9" eb="11">
      <t>ウリアゲ</t>
    </rPh>
    <rPh sb="11" eb="12">
      <t>ダカ</t>
    </rPh>
    <rPh sb="13" eb="14">
      <t>セン</t>
    </rPh>
    <rPh sb="14" eb="15">
      <t>エン</t>
    </rPh>
    <phoneticPr fontId="2"/>
  </si>
  <si>
    <t>売上高－変動費
（＝固定費＋利益）／母集団企業数</t>
    <rPh sb="0" eb="2">
      <t>ウリアゲ</t>
    </rPh>
    <rPh sb="2" eb="3">
      <t>ダカ</t>
    </rPh>
    <rPh sb="4" eb="6">
      <t>ヘンドウ</t>
    </rPh>
    <rPh sb="6" eb="7">
      <t>ヒ</t>
    </rPh>
    <rPh sb="10" eb="12">
      <t>コテイ</t>
    </rPh>
    <rPh sb="12" eb="13">
      <t>ヒ</t>
    </rPh>
    <rPh sb="14" eb="16">
      <t>リエキ</t>
    </rPh>
    <rPh sb="18" eb="21">
      <t>ボシュウダン</t>
    </rPh>
    <rPh sb="21" eb="24">
      <t>キギョウスウ</t>
    </rPh>
    <phoneticPr fontId="2"/>
  </si>
  <si>
    <t>固定費
／限界利益率／母集団企業数</t>
    <rPh sb="0" eb="2">
      <t>コテイ</t>
    </rPh>
    <rPh sb="2" eb="3">
      <t>ヒ</t>
    </rPh>
    <rPh sb="5" eb="7">
      <t>ゲンカイ</t>
    </rPh>
    <rPh sb="7" eb="9">
      <t>リエキ</t>
    </rPh>
    <rPh sb="9" eb="10">
      <t>リツ</t>
    </rPh>
    <rPh sb="11" eb="14">
      <t>ボシュウダン</t>
    </rPh>
    <rPh sb="14" eb="16">
      <t>キギョウ</t>
    </rPh>
    <rPh sb="16" eb="17">
      <t>スウ</t>
    </rPh>
    <phoneticPr fontId="2"/>
  </si>
  <si>
    <t>損益分岐点売上高
／売上高／母集団企業数</t>
    <rPh sb="0" eb="2">
      <t>ソンエキ</t>
    </rPh>
    <rPh sb="2" eb="5">
      <t>ブンキテン</t>
    </rPh>
    <rPh sb="5" eb="7">
      <t>ウリアゲ</t>
    </rPh>
    <rPh sb="7" eb="8">
      <t>ダカ</t>
    </rPh>
    <rPh sb="10" eb="12">
      <t>ウリアゲ</t>
    </rPh>
    <rPh sb="12" eb="13">
      <t>ダカ</t>
    </rPh>
    <rPh sb="14" eb="19">
      <t>ボシュウダンキギョウ</t>
    </rPh>
    <rPh sb="19" eb="20">
      <t>スウ</t>
    </rPh>
    <phoneticPr fontId="2"/>
  </si>
  <si>
    <r>
      <t>中小企業の経営指標　</t>
    </r>
    <r>
      <rPr>
        <b/>
        <sz val="10"/>
        <color theme="1"/>
        <rFont val="游ゴシック"/>
        <family val="3"/>
        <charset val="128"/>
        <scheme val="minor"/>
      </rPr>
      <t>～中小企業実態基本調査令和3年確報ベース</t>
    </r>
    <rPh sb="11" eb="21">
      <t>チュウショウキギョウジッタイキホンチョウサ</t>
    </rPh>
    <rPh sb="21" eb="23">
      <t>レイワ</t>
    </rPh>
    <rPh sb="24" eb="27">
      <t>ネンカクホウ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</si>
</sst>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36" x14ac:knownFonts="1">
    <font>
      <sz val="11"/>
      <color theme="1"/>
      <name val="游ゴシック"/>
      <family val="2"/>
      <charset val="128"/>
    </font>
    <font>
      <sz val="6"/>
      <name val="游ゴシック"/>
      <family val="2"/>
      <charset val="128"/>
    </font>
    <font>
      <sz val="11"/>
      <name val="ＭＳ Ｐゴシック"/>
      <family val="3"/>
      <charset val="128"/>
    </font>
    <font>
      <sz val="11"/>
      <name val="ＭＳ ゴシック"/>
      <family val="3"/>
      <charset val="128"/>
    </font>
    <font>
      <sz val="11"/>
      <name val="ＭＳ Ｐ明朝"/>
      <family val="1"/>
      <charset val="128"/>
    </font>
    <font>
      <sz val="11"/>
      <color theme="1"/>
      <name val="ＭＳ Ｐゴシック"/>
      <family val="3"/>
      <charset val="128"/>
    </font>
    <font>
      <sz val="11"/>
      <color theme="1"/>
      <name val="ＭＳ Ｐ明朝"/>
      <family val="1"/>
      <charset val="128"/>
    </font>
    <font>
      <sz val="11"/>
      <color theme="1"/>
      <name val="Times New Roman"/>
      <family val="1"/>
    </font>
    <font>
      <sz val="6"/>
      <name val="游ゴシック"/>
      <family val="3"/>
      <charset val="128"/>
      <scheme val="minor"/>
    </font>
    <font>
      <sz val="10"/>
      <name val="ＭＳ 明朝"/>
      <family val="1"/>
      <charset val="128"/>
    </font>
    <font>
      <sz val="6"/>
      <name val="ＭＳ Ｐゴシック"/>
      <family val="3"/>
      <charset val="128"/>
    </font>
    <font>
      <sz val="9"/>
      <name val="Times New Roman"/>
      <family val="1"/>
      <charset val="128"/>
    </font>
    <font>
      <sz val="9"/>
      <name val="ＭＳ Ｐ明朝"/>
      <family val="1"/>
      <charset val="128"/>
    </font>
    <font>
      <sz val="9"/>
      <name val="Times New Roman"/>
      <family val="1"/>
    </font>
    <font>
      <sz val="6"/>
      <name val="ＭＳ Ｐ明朝"/>
      <family val="1"/>
      <charset val="128"/>
    </font>
    <font>
      <sz val="11"/>
      <name val="Times New Roman"/>
      <family val="1"/>
    </font>
    <font>
      <sz val="6"/>
      <name val="ＭＳ 明朝"/>
      <family val="1"/>
      <charset val="128"/>
    </font>
    <font>
      <sz val="11"/>
      <name val="Times New Roman"/>
      <family val="1"/>
      <charset val="128"/>
    </font>
    <font>
      <sz val="10"/>
      <name val="Times New Roman"/>
      <family val="1"/>
    </font>
    <font>
      <sz val="8"/>
      <color theme="1"/>
      <name val="ＭＳ Ｐ明朝"/>
      <family val="1"/>
      <charset val="128"/>
    </font>
    <font>
      <sz val="8"/>
      <name val="ＭＳ Ｐ明朝"/>
      <family val="1"/>
      <charset val="128"/>
    </font>
    <font>
      <sz val="7.5"/>
      <name val="ＭＳ Ｐ明朝"/>
      <family val="1"/>
      <charset val="128"/>
    </font>
    <font>
      <sz val="10"/>
      <name val="ＭＳ Ｐ明朝"/>
      <family val="1"/>
      <charset val="128"/>
    </font>
    <font>
      <sz val="9"/>
      <color theme="1"/>
      <name val="Times New Roman"/>
      <family val="1"/>
    </font>
    <font>
      <sz val="8"/>
      <name val="Times New Roman"/>
      <family val="1"/>
    </font>
    <font>
      <sz val="8"/>
      <name val="ＭＳ Ｐゴシック"/>
      <family val="3"/>
      <charset val="128"/>
    </font>
    <font>
      <b/>
      <sz val="11"/>
      <name val="ＭＳ ゴシック"/>
      <family val="3"/>
      <charset val="128"/>
    </font>
    <font>
      <b/>
      <sz val="11"/>
      <name val="Times New Roman"/>
      <family val="1"/>
    </font>
    <font>
      <sz val="11"/>
      <color theme="1"/>
      <name val="游ゴシック"/>
      <family val="2"/>
      <charset val="128"/>
    </font>
    <font>
      <sz val="10"/>
      <name val="ＭＳ ゴシック"/>
      <family val="3"/>
      <charset val="128"/>
    </font>
    <font>
      <sz val="10"/>
      <color theme="1"/>
      <name val="ＭＳ ゴシック"/>
      <family val="3"/>
      <charset val="128"/>
    </font>
    <font>
      <b/>
      <sz val="12"/>
      <color theme="1"/>
      <name val="游ゴシック"/>
      <family val="3"/>
      <charset val="128"/>
      <scheme val="minor"/>
    </font>
    <font>
      <u/>
      <sz val="11"/>
      <color theme="10"/>
      <name val="游ゴシック"/>
      <family val="2"/>
      <charset val="128"/>
    </font>
    <font>
      <u/>
      <sz val="10"/>
      <color theme="10"/>
      <name val="游ゴシック"/>
      <family val="2"/>
      <charset val="128"/>
    </font>
    <font>
      <b/>
      <sz val="14"/>
      <color theme="1"/>
      <name val="游ゴシック"/>
      <family val="3"/>
      <charset val="128"/>
      <scheme val="minor"/>
    </font>
    <font>
      <b/>
      <sz val="10"/>
      <color theme="1"/>
      <name val="游ゴシック"/>
      <family val="3"/>
      <charset val="128"/>
      <scheme val="minor"/>
    </font>
  </fonts>
  <fills count="1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right style="hair">
        <color indexed="64"/>
      </right>
      <top style="thin">
        <color indexed="64"/>
      </top>
      <bottom/>
      <diagonal/>
    </border>
    <border>
      <left style="double">
        <color rgb="FFFF0000"/>
      </left>
      <right style="double">
        <color rgb="FFFF0000"/>
      </right>
      <top style="double">
        <color rgb="FFFF0000"/>
      </top>
      <bottom style="double">
        <color rgb="FFFF0000"/>
      </bottom>
      <diagonal/>
    </border>
    <border>
      <left style="double">
        <color rgb="FFFF0000"/>
      </left>
      <right style="thin">
        <color indexed="64"/>
      </right>
      <top style="double">
        <color rgb="FFFF0000"/>
      </top>
      <bottom style="thin">
        <color indexed="64"/>
      </bottom>
      <diagonal/>
    </border>
    <border>
      <left/>
      <right style="thin">
        <color indexed="64"/>
      </right>
      <top style="double">
        <color rgb="FFFF0000"/>
      </top>
      <bottom style="thin">
        <color indexed="64"/>
      </bottom>
      <diagonal/>
    </border>
    <border>
      <left style="thin">
        <color auto="1"/>
      </left>
      <right style="thin">
        <color auto="1"/>
      </right>
      <top style="double">
        <color rgb="FFFF0000"/>
      </top>
      <bottom style="thin">
        <color auto="1"/>
      </bottom>
      <diagonal/>
    </border>
    <border>
      <left style="thin">
        <color indexed="64"/>
      </left>
      <right style="hair">
        <color indexed="64"/>
      </right>
      <top style="double">
        <color rgb="FFFF0000"/>
      </top>
      <bottom style="thin">
        <color indexed="64"/>
      </bottom>
      <diagonal/>
    </border>
    <border>
      <left style="hair">
        <color indexed="64"/>
      </left>
      <right style="hair">
        <color indexed="64"/>
      </right>
      <top style="double">
        <color rgb="FFFF0000"/>
      </top>
      <bottom style="thin">
        <color indexed="64"/>
      </bottom>
      <diagonal/>
    </border>
    <border>
      <left style="hair">
        <color indexed="64"/>
      </left>
      <right style="thin">
        <color indexed="64"/>
      </right>
      <top style="double">
        <color rgb="FFFF0000"/>
      </top>
      <bottom style="thin">
        <color indexed="64"/>
      </bottom>
      <diagonal/>
    </border>
    <border>
      <left style="hair">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hair">
        <color indexed="64"/>
      </left>
      <right style="double">
        <color rgb="FFFF0000"/>
      </right>
      <top style="thin">
        <color indexed="64"/>
      </top>
      <bottom/>
      <diagonal/>
    </border>
    <border>
      <left style="hair">
        <color indexed="64"/>
      </left>
      <right style="double">
        <color rgb="FFFF0000"/>
      </right>
      <top/>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thin">
        <color indexed="64"/>
      </right>
      <top/>
      <bottom style="double">
        <color rgb="FFFF0000"/>
      </bottom>
      <diagonal/>
    </border>
    <border>
      <left/>
      <right style="hair">
        <color indexed="64"/>
      </right>
      <top/>
      <bottom style="double">
        <color rgb="FFFF0000"/>
      </bottom>
      <diagonal/>
    </border>
    <border>
      <left style="hair">
        <color indexed="64"/>
      </left>
      <right style="hair">
        <color indexed="64"/>
      </right>
      <top/>
      <bottom style="double">
        <color rgb="FFFF0000"/>
      </bottom>
      <diagonal/>
    </border>
    <border>
      <left style="hair">
        <color indexed="64"/>
      </left>
      <right style="thin">
        <color indexed="64"/>
      </right>
      <top/>
      <bottom style="double">
        <color rgb="FFFF0000"/>
      </bottom>
      <diagonal/>
    </border>
    <border>
      <left style="hair">
        <color indexed="64"/>
      </left>
      <right style="double">
        <color rgb="FFFF0000"/>
      </right>
      <top/>
      <bottom style="double">
        <color rgb="FFFF0000"/>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rgb="FFFF0000"/>
      </right>
      <top style="thin">
        <color indexed="64"/>
      </top>
      <bottom style="thin">
        <color indexed="64"/>
      </bottom>
      <diagonal/>
    </border>
    <border>
      <left style="hair">
        <color indexed="64"/>
      </left>
      <right style="double">
        <color rgb="FFFF0000"/>
      </right>
      <top/>
      <bottom style="thin">
        <color indexed="64"/>
      </bottom>
      <diagonal/>
    </border>
    <border>
      <left style="thin">
        <color indexed="64"/>
      </left>
      <right style="hair">
        <color indexed="64"/>
      </right>
      <top style="thin">
        <color indexed="64"/>
      </top>
      <bottom/>
      <diagonal/>
    </border>
  </borders>
  <cellStyleXfs count="8">
    <xf numFmtId="0" fontId="0" fillId="0" borderId="0">
      <alignment vertical="center"/>
    </xf>
    <xf numFmtId="0" fontId="2" fillId="0" borderId="0">
      <alignment vertical="center"/>
    </xf>
    <xf numFmtId="0" fontId="2" fillId="0" borderId="0"/>
    <xf numFmtId="0" fontId="5" fillId="0" borderId="0"/>
    <xf numFmtId="0" fontId="2"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238">
    <xf numFmtId="0" fontId="0" fillId="0" borderId="0" xfId="0">
      <alignment vertical="center"/>
    </xf>
    <xf numFmtId="0" fontId="2" fillId="0" borderId="0" xfId="1">
      <alignment vertical="center"/>
    </xf>
    <xf numFmtId="0" fontId="3" fillId="0" borderId="0" xfId="2" applyFont="1" applyAlignment="1">
      <alignment vertical="center"/>
    </xf>
    <xf numFmtId="0" fontId="4" fillId="0" borderId="0" xfId="1" applyFont="1" applyAlignment="1"/>
    <xf numFmtId="0" fontId="6" fillId="0" borderId="0" xfId="3" applyFont="1" applyAlignment="1">
      <alignment horizontal="center"/>
    </xf>
    <xf numFmtId="0" fontId="4" fillId="0" borderId="0" xfId="4" applyFont="1" applyAlignment="1">
      <alignment horizontal="right"/>
    </xf>
    <xf numFmtId="0" fontId="7" fillId="0" borderId="0" xfId="3" applyFont="1" applyAlignment="1">
      <alignment horizontal="center"/>
    </xf>
    <xf numFmtId="0" fontId="4" fillId="0" borderId="0" xfId="1" applyFont="1" applyAlignment="1">
      <alignment horizontal="right"/>
    </xf>
    <xf numFmtId="0" fontId="6" fillId="0" borderId="0" xfId="3" applyFont="1"/>
    <xf numFmtId="3" fontId="9" fillId="0" borderId="1" xfId="2" applyNumberFormat="1" applyFont="1" applyBorder="1" applyAlignment="1">
      <alignment vertical="center"/>
    </xf>
    <xf numFmtId="3" fontId="9" fillId="0" borderId="2" xfId="2" applyNumberFormat="1" applyFont="1" applyBorder="1" applyAlignment="1">
      <alignment vertical="center"/>
    </xf>
    <xf numFmtId="3" fontId="9" fillId="0" borderId="3" xfId="2" applyNumberFormat="1" applyFont="1" applyBorder="1" applyAlignment="1">
      <alignment vertical="center"/>
    </xf>
    <xf numFmtId="0" fontId="9" fillId="0" borderId="3" xfId="2" applyFont="1" applyBorder="1" applyAlignment="1">
      <alignment vertical="center"/>
    </xf>
    <xf numFmtId="0" fontId="11"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7" fillId="0" borderId="4" xfId="1" applyFont="1" applyBorder="1">
      <alignment vertical="center"/>
    </xf>
    <xf numFmtId="0" fontId="17" fillId="0" borderId="5" xfId="1" applyFont="1" applyBorder="1">
      <alignment vertical="center"/>
    </xf>
    <xf numFmtId="0" fontId="17" fillId="0" borderId="6" xfId="1" applyFont="1" applyBorder="1">
      <alignment vertical="center"/>
    </xf>
    <xf numFmtId="0" fontId="18" fillId="0" borderId="7" xfId="2" applyFont="1" applyBorder="1" applyAlignment="1">
      <alignment vertical="center" shrinkToFit="1"/>
    </xf>
    <xf numFmtId="0" fontId="4" fillId="0" borderId="0" xfId="1" applyFont="1">
      <alignment vertical="center"/>
    </xf>
    <xf numFmtId="0" fontId="19" fillId="0" borderId="0" xfId="3" applyFont="1" applyAlignment="1">
      <alignment horizontal="center" vertical="center" wrapText="1"/>
    </xf>
    <xf numFmtId="3" fontId="9" fillId="0" borderId="8" xfId="2" applyNumberFormat="1" applyFont="1" applyBorder="1" applyAlignment="1">
      <alignment horizontal="centerContinuous" vertical="center" shrinkToFit="1"/>
    </xf>
    <xf numFmtId="3" fontId="9" fillId="0" borderId="0" xfId="2" applyNumberFormat="1" applyFont="1" applyAlignment="1">
      <alignment horizontal="centerContinuous" vertical="center" shrinkToFit="1"/>
    </xf>
    <xf numFmtId="3" fontId="9" fillId="0" borderId="9" xfId="2" applyNumberFormat="1" applyFont="1" applyBorder="1" applyAlignment="1">
      <alignment horizontal="centerContinuous" vertical="center" shrinkToFit="1"/>
    </xf>
    <xf numFmtId="0" fontId="9" fillId="0" borderId="9" xfId="2" applyFont="1" applyBorder="1" applyAlignment="1">
      <alignment horizontal="centerContinuous" vertical="center" shrinkToFit="1"/>
    </xf>
    <xf numFmtId="0" fontId="20" fillId="0" borderId="10"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3" xfId="1" applyFont="1" applyBorder="1" applyAlignment="1">
      <alignment horizontal="center" vertical="center" wrapText="1"/>
    </xf>
    <xf numFmtId="0" fontId="22" fillId="0" borderId="14" xfId="2" applyFont="1" applyBorder="1" applyAlignment="1">
      <alignment vertical="center" shrinkToFit="1"/>
    </xf>
    <xf numFmtId="0" fontId="4" fillId="0" borderId="0" xfId="1" applyFont="1" applyAlignment="1">
      <alignment horizontal="center" vertical="center" textRotation="255" wrapText="1"/>
    </xf>
    <xf numFmtId="3" fontId="9" fillId="0" borderId="8" xfId="2" applyNumberFormat="1" applyFont="1" applyBorder="1" applyAlignment="1">
      <alignment vertical="center"/>
    </xf>
    <xf numFmtId="3" fontId="9" fillId="0" borderId="0" xfId="2" applyNumberFormat="1" applyFont="1" applyAlignment="1">
      <alignment vertical="center"/>
    </xf>
    <xf numFmtId="3" fontId="9" fillId="0" borderId="9" xfId="2" applyNumberFormat="1" applyFont="1" applyBorder="1" applyAlignment="1">
      <alignment vertical="center"/>
    </xf>
    <xf numFmtId="0" fontId="9" fillId="0" borderId="9" xfId="2" applyFont="1" applyBorder="1" applyAlignment="1">
      <alignment vertical="center"/>
    </xf>
    <xf numFmtId="0" fontId="7" fillId="0" borderId="15" xfId="3" applyFont="1" applyBorder="1" applyAlignment="1">
      <alignment horizontal="left" vertical="center"/>
    </xf>
    <xf numFmtId="0" fontId="7" fillId="0" borderId="16" xfId="3" applyFont="1" applyBorder="1" applyAlignment="1">
      <alignment horizontal="left" vertical="center"/>
    </xf>
    <xf numFmtId="0" fontId="7" fillId="0" borderId="17" xfId="3" applyFont="1" applyBorder="1" applyAlignment="1">
      <alignment horizontal="left" vertical="center"/>
    </xf>
    <xf numFmtId="0" fontId="7" fillId="0" borderId="18" xfId="3" applyFont="1" applyBorder="1" applyAlignment="1">
      <alignment horizontal="left" vertical="center"/>
    </xf>
    <xf numFmtId="0" fontId="22" fillId="0" borderId="14" xfId="2" applyFont="1" applyBorder="1" applyAlignment="1">
      <alignment vertical="center"/>
    </xf>
    <xf numFmtId="3" fontId="9" fillId="0" borderId="19" xfId="2" applyNumberFormat="1" applyFont="1" applyBorder="1" applyAlignment="1">
      <alignment horizontal="centerContinuous" vertical="center"/>
    </xf>
    <xf numFmtId="3" fontId="9" fillId="0" borderId="20" xfId="2" applyNumberFormat="1" applyFont="1" applyBorder="1" applyAlignment="1">
      <alignment horizontal="centerContinuous" vertical="center"/>
    </xf>
    <xf numFmtId="3" fontId="9" fillId="0" borderId="21" xfId="2" applyNumberFormat="1" applyFont="1" applyBorder="1" applyAlignment="1">
      <alignment horizontal="centerContinuous" vertical="center"/>
    </xf>
    <xf numFmtId="0" fontId="22" fillId="0" borderId="22" xfId="2" applyFont="1" applyBorder="1" applyAlignment="1">
      <alignment horizontal="center" vertical="center"/>
    </xf>
    <xf numFmtId="0" fontId="2" fillId="0" borderId="0" xfId="2"/>
    <xf numFmtId="0" fontId="20" fillId="0" borderId="23" xfId="2" applyFont="1" applyBorder="1" applyAlignment="1">
      <alignment vertical="center"/>
    </xf>
    <xf numFmtId="0" fontId="20" fillId="0" borderId="24" xfId="2" applyFont="1" applyBorder="1" applyAlignment="1">
      <alignment vertical="center"/>
    </xf>
    <xf numFmtId="0" fontId="20" fillId="0" borderId="25" xfId="2" applyFont="1" applyBorder="1" applyAlignment="1">
      <alignment vertical="center"/>
    </xf>
    <xf numFmtId="0" fontId="20" fillId="0" borderId="26" xfId="2" applyFont="1" applyBorder="1" applyAlignment="1">
      <alignment horizontal="center" vertical="center"/>
    </xf>
    <xf numFmtId="0" fontId="20" fillId="0" borderId="1" xfId="2" applyFont="1" applyBorder="1" applyAlignment="1">
      <alignment vertical="center"/>
    </xf>
    <xf numFmtId="0" fontId="20" fillId="0" borderId="14" xfId="2" applyFont="1" applyBorder="1" applyAlignment="1">
      <alignment vertical="center"/>
    </xf>
    <xf numFmtId="0" fontId="20" fillId="0" borderId="2" xfId="2" applyFont="1" applyBorder="1" applyAlignment="1">
      <alignment vertical="center"/>
    </xf>
    <xf numFmtId="0" fontId="20" fillId="0" borderId="25" xfId="2" applyFont="1" applyBorder="1" applyAlignment="1">
      <alignment vertical="center" shrinkToFit="1"/>
    </xf>
    <xf numFmtId="0" fontId="20" fillId="0" borderId="8" xfId="2" applyFont="1" applyBorder="1" applyAlignment="1">
      <alignment vertical="center"/>
    </xf>
    <xf numFmtId="0" fontId="20" fillId="0" borderId="2" xfId="2" applyFont="1" applyBorder="1" applyAlignment="1">
      <alignment vertical="center" shrinkToFit="1"/>
    </xf>
    <xf numFmtId="0" fontId="20" fillId="0" borderId="14" xfId="2" applyFont="1" applyBorder="1" applyAlignment="1">
      <alignment vertical="center" shrinkToFit="1"/>
    </xf>
    <xf numFmtId="0" fontId="20" fillId="0" borderId="26" xfId="2" applyFont="1" applyBorder="1" applyAlignment="1">
      <alignment vertical="center" shrinkToFit="1"/>
    </xf>
    <xf numFmtId="0" fontId="20" fillId="0" borderId="22" xfId="2" applyFont="1" applyBorder="1" applyAlignment="1">
      <alignment vertical="center"/>
    </xf>
    <xf numFmtId="0" fontId="20" fillId="0" borderId="19" xfId="2" applyFont="1" applyBorder="1" applyAlignment="1">
      <alignment vertical="center"/>
    </xf>
    <xf numFmtId="0" fontId="20" fillId="0" borderId="22" xfId="2" applyFont="1" applyBorder="1" applyAlignment="1">
      <alignment vertical="center" shrinkToFit="1"/>
    </xf>
    <xf numFmtId="0" fontId="20" fillId="0" borderId="0" xfId="0" applyFont="1">
      <alignment vertical="center"/>
    </xf>
    <xf numFmtId="0" fontId="24" fillId="0" borderId="26" xfId="1" applyFont="1" applyBorder="1">
      <alignment vertical="center"/>
    </xf>
    <xf numFmtId="0" fontId="25" fillId="0" borderId="0" xfId="2" applyFont="1"/>
    <xf numFmtId="0" fontId="24" fillId="0" borderId="0" xfId="2" applyFont="1"/>
    <xf numFmtId="0" fontId="3" fillId="0" borderId="0" xfId="1" applyFont="1" applyAlignment="1">
      <alignment vertical="center"/>
    </xf>
    <xf numFmtId="0" fontId="9" fillId="0" borderId="32" xfId="2" applyFont="1" applyBorder="1" applyAlignment="1">
      <alignment horizontal="center" vertical="center"/>
    </xf>
    <xf numFmtId="0" fontId="9" fillId="0" borderId="33" xfId="2" applyFont="1" applyBorder="1" applyAlignment="1">
      <alignment horizontal="center" vertical="center"/>
    </xf>
    <xf numFmtId="0" fontId="23" fillId="0" borderId="34" xfId="3" applyFont="1" applyBorder="1" applyAlignment="1">
      <alignment vertical="center"/>
    </xf>
    <xf numFmtId="0" fontId="23" fillId="0" borderId="35" xfId="3" applyFont="1" applyBorder="1" applyAlignment="1">
      <alignment vertical="center"/>
    </xf>
    <xf numFmtId="0" fontId="23" fillId="0" borderId="36" xfId="3" applyFont="1" applyBorder="1" applyAlignment="1">
      <alignment vertical="center"/>
    </xf>
    <xf numFmtId="0" fontId="23" fillId="0" borderId="37" xfId="3" applyFont="1" applyBorder="1" applyAlignment="1">
      <alignment vertical="center"/>
    </xf>
    <xf numFmtId="0" fontId="23" fillId="0" borderId="38" xfId="3" applyFont="1" applyBorder="1" applyAlignment="1">
      <alignment vertical="center"/>
    </xf>
    <xf numFmtId="0" fontId="20" fillId="0" borderId="39" xfId="2" applyFont="1" applyBorder="1" applyAlignment="1">
      <alignment vertical="center"/>
    </xf>
    <xf numFmtId="0" fontId="20" fillId="0" borderId="42" xfId="2" applyFont="1" applyBorder="1" applyAlignment="1">
      <alignment vertical="center"/>
    </xf>
    <xf numFmtId="0" fontId="20" fillId="0" borderId="43" xfId="2" applyFont="1" applyBorder="1" applyAlignment="1">
      <alignment horizontal="center" vertical="center"/>
    </xf>
    <xf numFmtId="0" fontId="25" fillId="0" borderId="31" xfId="2" applyFont="1" applyBorder="1"/>
    <xf numFmtId="38" fontId="20" fillId="0" borderId="7" xfId="5" applyFont="1" applyBorder="1" applyAlignment="1">
      <alignment horizontal="right" vertical="center"/>
    </xf>
    <xf numFmtId="38" fontId="20" fillId="0" borderId="30" xfId="5" applyFont="1" applyBorder="1" applyAlignment="1">
      <alignment horizontal="right" vertical="center"/>
    </xf>
    <xf numFmtId="38" fontId="20" fillId="0" borderId="27" xfId="5" applyFont="1" applyBorder="1" applyAlignment="1">
      <alignment horizontal="right" vertical="center"/>
    </xf>
    <xf numFmtId="38" fontId="20" fillId="0" borderId="28" xfId="5" applyFont="1" applyBorder="1" applyAlignment="1">
      <alignment horizontal="right" vertical="center"/>
    </xf>
    <xf numFmtId="38" fontId="20" fillId="0" borderId="40" xfId="5" applyFont="1" applyBorder="1" applyAlignment="1">
      <alignment horizontal="right" vertical="center"/>
    </xf>
    <xf numFmtId="38" fontId="20" fillId="0" borderId="14" xfId="5" applyFont="1" applyBorder="1" applyAlignment="1">
      <alignment horizontal="right" vertical="center"/>
    </xf>
    <xf numFmtId="38" fontId="20" fillId="0" borderId="15" xfId="5" applyFont="1" applyBorder="1" applyAlignment="1">
      <alignment horizontal="right" vertical="center"/>
    </xf>
    <xf numFmtId="38" fontId="20" fillId="0" borderId="17" xfId="5" applyFont="1" applyBorder="1" applyAlignment="1">
      <alignment horizontal="right" vertical="center"/>
    </xf>
    <xf numFmtId="38" fontId="20" fillId="0" borderId="18" xfId="5" applyFont="1" applyBorder="1" applyAlignment="1">
      <alignment horizontal="right" vertical="center"/>
    </xf>
    <xf numFmtId="38" fontId="20" fillId="0" borderId="41" xfId="5" applyFont="1" applyBorder="1" applyAlignment="1">
      <alignment horizontal="right" vertical="center"/>
    </xf>
    <xf numFmtId="38" fontId="20" fillId="0" borderId="44" xfId="5" applyFont="1" applyBorder="1" applyAlignment="1">
      <alignment horizontal="right" vertical="center"/>
    </xf>
    <xf numFmtId="38" fontId="20" fillId="0" borderId="45" xfId="5" applyFont="1" applyBorder="1" applyAlignment="1">
      <alignment horizontal="right" vertical="center"/>
    </xf>
    <xf numFmtId="38" fontId="20" fillId="0" borderId="46" xfId="5" applyFont="1" applyBorder="1" applyAlignment="1">
      <alignment horizontal="right" vertical="center"/>
    </xf>
    <xf numFmtId="38" fontId="20" fillId="0" borderId="47" xfId="5" applyFont="1" applyBorder="1" applyAlignment="1">
      <alignment horizontal="right" vertical="center"/>
    </xf>
    <xf numFmtId="38" fontId="20" fillId="0" borderId="48" xfId="5" applyFont="1" applyBorder="1" applyAlignment="1">
      <alignment horizontal="right" vertical="center"/>
    </xf>
    <xf numFmtId="38" fontId="2" fillId="0" borderId="0" xfId="5" applyFont="1">
      <alignment vertical="center"/>
    </xf>
    <xf numFmtId="38" fontId="23" fillId="0" borderId="36" xfId="5" applyFont="1" applyBorder="1" applyAlignment="1">
      <alignment vertical="center"/>
    </xf>
    <xf numFmtId="38" fontId="7" fillId="0" borderId="17" xfId="5" applyFont="1" applyBorder="1" applyAlignment="1">
      <alignment horizontal="left" vertical="center"/>
    </xf>
    <xf numFmtId="38" fontId="20" fillId="0" borderId="12" xfId="5" applyFont="1" applyBorder="1" applyAlignment="1">
      <alignment horizontal="center" vertical="center" wrapText="1"/>
    </xf>
    <xf numFmtId="38" fontId="15" fillId="0" borderId="5" xfId="5" applyFont="1" applyBorder="1">
      <alignment vertical="center"/>
    </xf>
    <xf numFmtId="38" fontId="7" fillId="0" borderId="0" xfId="5" applyFont="1" applyAlignment="1">
      <alignment horizontal="center"/>
    </xf>
    <xf numFmtId="38" fontId="4" fillId="0" borderId="0" xfId="5" applyFont="1" applyAlignment="1"/>
    <xf numFmtId="0" fontId="3" fillId="0" borderId="0" xfId="1" applyFont="1">
      <alignment vertical="center"/>
    </xf>
    <xf numFmtId="0" fontId="30" fillId="0" borderId="0" xfId="3" applyFont="1"/>
    <xf numFmtId="0" fontId="30" fillId="0" borderId="0" xfId="3" applyFont="1" applyAlignment="1">
      <alignment horizontal="center" vertical="center" wrapText="1"/>
    </xf>
    <xf numFmtId="0" fontId="29" fillId="0" borderId="11"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13" xfId="1" applyFont="1" applyBorder="1" applyAlignment="1">
      <alignment horizontal="center" vertical="center" wrapText="1"/>
    </xf>
    <xf numFmtId="38" fontId="29" fillId="0" borderId="12" xfId="5" applyFont="1" applyBorder="1" applyAlignment="1">
      <alignment horizontal="center" vertical="center" wrapText="1"/>
    </xf>
    <xf numFmtId="0" fontId="29" fillId="0" borderId="0" xfId="1" applyFont="1" applyAlignment="1">
      <alignment horizontal="center" vertical="center" textRotation="255" wrapText="1"/>
    </xf>
    <xf numFmtId="0" fontId="30" fillId="0" borderId="0" xfId="0" applyFont="1">
      <alignment vertical="center"/>
    </xf>
    <xf numFmtId="0" fontId="30" fillId="0" borderId="0" xfId="0" applyFont="1" applyAlignment="1">
      <alignment horizontal="left" vertical="center"/>
    </xf>
    <xf numFmtId="176" fontId="29" fillId="0" borderId="15" xfId="6" applyNumberFormat="1" applyFont="1" applyBorder="1" applyAlignment="1">
      <alignment horizontal="center" vertical="center"/>
    </xf>
    <xf numFmtId="176" fontId="30" fillId="0" borderId="15" xfId="6" applyNumberFormat="1" applyFont="1" applyBorder="1" applyAlignment="1">
      <alignment horizontal="center" vertical="center"/>
    </xf>
    <xf numFmtId="38" fontId="20" fillId="0" borderId="26" xfId="5" applyFont="1" applyBorder="1" applyAlignment="1">
      <alignment horizontal="right" vertical="center"/>
    </xf>
    <xf numFmtId="38" fontId="20" fillId="0" borderId="53" xfId="5" applyFont="1" applyBorder="1" applyAlignment="1">
      <alignment horizontal="right" vertical="center"/>
    </xf>
    <xf numFmtId="38" fontId="20" fillId="0" borderId="54" xfId="5" applyFont="1" applyBorder="1" applyAlignment="1">
      <alignment horizontal="right" vertical="center"/>
    </xf>
    <xf numFmtId="38" fontId="20" fillId="0" borderId="55" xfId="5" applyFont="1" applyBorder="1" applyAlignment="1">
      <alignment horizontal="right" vertical="center"/>
    </xf>
    <xf numFmtId="38" fontId="20" fillId="0" borderId="56" xfId="5" applyFont="1" applyBorder="1" applyAlignment="1">
      <alignment horizontal="right" vertical="center"/>
    </xf>
    <xf numFmtId="38" fontId="20" fillId="0" borderId="22" xfId="5" applyFont="1" applyBorder="1" applyAlignment="1">
      <alignment horizontal="right" vertical="center"/>
    </xf>
    <xf numFmtId="38" fontId="20" fillId="0" borderId="49" xfId="5" applyFont="1" applyBorder="1" applyAlignment="1">
      <alignment horizontal="right" vertical="center"/>
    </xf>
    <xf numFmtId="38" fontId="20" fillId="0" borderId="51" xfId="5" applyFont="1" applyBorder="1" applyAlignment="1">
      <alignment horizontal="right" vertical="center"/>
    </xf>
    <xf numFmtId="38" fontId="20" fillId="0" borderId="52" xfId="5" applyFont="1" applyBorder="1" applyAlignment="1">
      <alignment horizontal="right" vertical="center"/>
    </xf>
    <xf numFmtId="38" fontId="20" fillId="0" borderId="57" xfId="5" applyFont="1" applyBorder="1" applyAlignment="1">
      <alignment horizontal="right" vertical="center"/>
    </xf>
    <xf numFmtId="177" fontId="30" fillId="0" borderId="15" xfId="5" applyNumberFormat="1" applyFont="1" applyBorder="1" applyAlignment="1">
      <alignment horizontal="center" vertical="center"/>
    </xf>
    <xf numFmtId="38" fontId="29" fillId="0" borderId="15" xfId="5" applyFont="1" applyBorder="1" applyAlignment="1">
      <alignment horizontal="center" vertical="center"/>
    </xf>
    <xf numFmtId="177" fontId="29" fillId="0" borderId="15" xfId="5" applyNumberFormat="1" applyFont="1" applyBorder="1" applyAlignment="1">
      <alignment horizontal="center" vertical="center"/>
    </xf>
    <xf numFmtId="38" fontId="30" fillId="0" borderId="15" xfId="5" applyNumberFormat="1" applyFont="1" applyBorder="1" applyAlignment="1">
      <alignment horizontal="center" vertical="center"/>
    </xf>
    <xf numFmtId="176" fontId="29" fillId="0" borderId="16" xfId="6" applyNumberFormat="1" applyFont="1" applyBorder="1" applyAlignment="1">
      <alignment horizontal="center" vertical="center"/>
    </xf>
    <xf numFmtId="176" fontId="29" fillId="0" borderId="9" xfId="6" applyNumberFormat="1" applyFont="1" applyBorder="1" applyAlignment="1">
      <alignment horizontal="center" vertical="center"/>
    </xf>
    <xf numFmtId="176" fontId="30" fillId="0" borderId="16" xfId="6" applyNumberFormat="1" applyFont="1" applyBorder="1" applyAlignment="1">
      <alignment horizontal="center" vertical="center"/>
    </xf>
    <xf numFmtId="176" fontId="30" fillId="0" borderId="9" xfId="6" applyNumberFormat="1" applyFont="1" applyBorder="1" applyAlignment="1">
      <alignment horizontal="center" vertical="center"/>
    </xf>
    <xf numFmtId="177" fontId="29" fillId="0" borderId="16" xfId="5" applyNumberFormat="1" applyFont="1" applyBorder="1" applyAlignment="1">
      <alignment horizontal="center" vertical="center"/>
    </xf>
    <xf numFmtId="177" fontId="29" fillId="0" borderId="9" xfId="5" applyNumberFormat="1" applyFont="1" applyBorder="1" applyAlignment="1">
      <alignment horizontal="center" vertical="center"/>
    </xf>
    <xf numFmtId="177" fontId="30" fillId="0" borderId="16" xfId="5" applyNumberFormat="1" applyFont="1" applyBorder="1" applyAlignment="1">
      <alignment horizontal="center" vertical="center"/>
    </xf>
    <xf numFmtId="177" fontId="30" fillId="0" borderId="9" xfId="5" applyNumberFormat="1" applyFont="1" applyBorder="1" applyAlignment="1">
      <alignment horizontal="center" vertical="center"/>
    </xf>
    <xf numFmtId="38" fontId="30" fillId="0" borderId="16" xfId="5" applyNumberFormat="1" applyFont="1" applyBorder="1" applyAlignment="1">
      <alignment horizontal="center" vertical="center"/>
    </xf>
    <xf numFmtId="38" fontId="30" fillId="0" borderId="9" xfId="5" applyNumberFormat="1" applyFont="1" applyBorder="1" applyAlignment="1">
      <alignment horizontal="center" vertical="center"/>
    </xf>
    <xf numFmtId="38" fontId="29" fillId="0" borderId="16" xfId="5" applyFont="1" applyBorder="1" applyAlignment="1">
      <alignment horizontal="center" vertical="center"/>
    </xf>
    <xf numFmtId="38" fontId="29" fillId="0" borderId="9" xfId="5" applyFont="1" applyBorder="1" applyAlignment="1">
      <alignment horizontal="center" vertical="center"/>
    </xf>
    <xf numFmtId="0" fontId="29" fillId="0" borderId="21" xfId="2" applyFont="1" applyBorder="1" applyAlignment="1">
      <alignment horizontal="left" vertical="center" wrapText="1" shrinkToFit="1"/>
    </xf>
    <xf numFmtId="176" fontId="29" fillId="0" borderId="14" xfId="6" applyNumberFormat="1" applyFont="1" applyBorder="1" applyAlignment="1">
      <alignment horizontal="center" vertical="center"/>
    </xf>
    <xf numFmtId="176" fontId="30" fillId="0" borderId="14" xfId="6" applyNumberFormat="1" applyFont="1" applyBorder="1" applyAlignment="1">
      <alignment horizontal="center" vertical="center"/>
    </xf>
    <xf numFmtId="177" fontId="29" fillId="0" borderId="14" xfId="5" applyNumberFormat="1" applyFont="1" applyBorder="1" applyAlignment="1">
      <alignment horizontal="center" vertical="center"/>
    </xf>
    <xf numFmtId="177" fontId="30" fillId="0" borderId="14" xfId="5" applyNumberFormat="1" applyFont="1" applyBorder="1" applyAlignment="1">
      <alignment horizontal="center" vertical="center"/>
    </xf>
    <xf numFmtId="38" fontId="30" fillId="0" borderId="14" xfId="5" applyNumberFormat="1" applyFont="1" applyBorder="1" applyAlignment="1">
      <alignment horizontal="center" vertical="center"/>
    </xf>
    <xf numFmtId="38" fontId="29" fillId="0" borderId="14" xfId="5" applyFont="1" applyBorder="1" applyAlignment="1">
      <alignment horizontal="center" vertical="center"/>
    </xf>
    <xf numFmtId="177" fontId="29" fillId="0" borderId="22" xfId="5" applyNumberFormat="1" applyFont="1" applyBorder="1" applyAlignment="1">
      <alignment horizontal="center" vertical="center"/>
    </xf>
    <xf numFmtId="177" fontId="29" fillId="0" borderId="50" xfId="5" applyNumberFormat="1" applyFont="1" applyBorder="1" applyAlignment="1">
      <alignment horizontal="center" vertical="center"/>
    </xf>
    <xf numFmtId="177" fontId="29" fillId="0" borderId="49" xfId="5" applyNumberFormat="1" applyFont="1" applyBorder="1" applyAlignment="1">
      <alignment horizontal="center" vertical="center"/>
    </xf>
    <xf numFmtId="177" fontId="29" fillId="0" borderId="21" xfId="5" applyNumberFormat="1" applyFont="1" applyBorder="1" applyAlignment="1">
      <alignment horizontal="center" vertical="center"/>
    </xf>
    <xf numFmtId="0" fontId="29" fillId="0" borderId="29" xfId="1" applyFont="1" applyBorder="1" applyAlignment="1">
      <alignment horizontal="center" vertical="center"/>
    </xf>
    <xf numFmtId="3" fontId="29" fillId="0" borderId="22" xfId="2" applyNumberFormat="1" applyFont="1" applyBorder="1" applyAlignment="1">
      <alignment horizontal="left" vertical="center" wrapText="1" shrinkToFit="1"/>
    </xf>
    <xf numFmtId="176" fontId="29" fillId="0" borderId="7" xfId="6" applyNumberFormat="1" applyFont="1" applyBorder="1" applyAlignment="1">
      <alignment horizontal="center" vertical="center"/>
    </xf>
    <xf numFmtId="176" fontId="29" fillId="0" borderId="58" xfId="6" applyNumberFormat="1" applyFont="1" applyBorder="1" applyAlignment="1">
      <alignment horizontal="center" vertical="center"/>
    </xf>
    <xf numFmtId="176" fontId="29" fillId="0" borderId="30" xfId="6" applyNumberFormat="1" applyFont="1" applyBorder="1" applyAlignment="1">
      <alignment horizontal="center" vertical="center"/>
    </xf>
    <xf numFmtId="176" fontId="29" fillId="0" borderId="3" xfId="6" applyNumberFormat="1" applyFont="1" applyBorder="1" applyAlignment="1">
      <alignment horizontal="center" vertical="center"/>
    </xf>
    <xf numFmtId="176" fontId="29" fillId="0" borderId="22" xfId="6" applyNumberFormat="1" applyFont="1" applyBorder="1" applyAlignment="1">
      <alignment horizontal="center" vertical="center"/>
    </xf>
    <xf numFmtId="176" fontId="29" fillId="0" borderId="50" xfId="6" applyNumberFormat="1" applyFont="1" applyBorder="1" applyAlignment="1">
      <alignment horizontal="center" vertical="center"/>
    </xf>
    <xf numFmtId="176" fontId="29" fillId="0" borderId="49" xfId="6" applyNumberFormat="1" applyFont="1" applyBorder="1" applyAlignment="1">
      <alignment horizontal="center" vertical="center"/>
    </xf>
    <xf numFmtId="176" fontId="29" fillId="0" borderId="21" xfId="6" applyNumberFormat="1" applyFont="1" applyBorder="1" applyAlignment="1">
      <alignment horizontal="center" vertical="center"/>
    </xf>
    <xf numFmtId="176" fontId="30" fillId="0" borderId="22" xfId="6" applyNumberFormat="1" applyFont="1" applyBorder="1" applyAlignment="1">
      <alignment horizontal="center" vertical="center"/>
    </xf>
    <xf numFmtId="176" fontId="30" fillId="0" borderId="50" xfId="6" applyNumberFormat="1" applyFont="1" applyBorder="1" applyAlignment="1">
      <alignment horizontal="center" vertical="center"/>
    </xf>
    <xf numFmtId="176" fontId="30" fillId="0" borderId="49" xfId="6" applyNumberFormat="1" applyFont="1" applyBorder="1" applyAlignment="1">
      <alignment horizontal="center" vertical="center"/>
    </xf>
    <xf numFmtId="176" fontId="30" fillId="0" borderId="21" xfId="6" applyNumberFormat="1" applyFont="1" applyBorder="1" applyAlignment="1">
      <alignment horizontal="center" vertical="center"/>
    </xf>
    <xf numFmtId="38" fontId="30" fillId="0" borderId="22" xfId="5" applyFont="1" applyBorder="1" applyAlignment="1">
      <alignment horizontal="center" vertical="center"/>
    </xf>
    <xf numFmtId="38" fontId="30" fillId="0" borderId="50" xfId="5" applyFont="1" applyBorder="1" applyAlignment="1">
      <alignment horizontal="center" vertical="center"/>
    </xf>
    <xf numFmtId="38" fontId="30" fillId="0" borderId="49" xfId="5" applyFont="1" applyBorder="1" applyAlignment="1">
      <alignment horizontal="center" vertical="center"/>
    </xf>
    <xf numFmtId="38" fontId="30" fillId="0" borderId="21" xfId="5" applyFont="1" applyBorder="1" applyAlignment="1">
      <alignment horizontal="center" vertical="center"/>
    </xf>
    <xf numFmtId="0" fontId="30" fillId="0" borderId="0" xfId="0" applyFont="1" applyAlignment="1">
      <alignment horizontal="left" vertical="center" shrinkToFit="1"/>
    </xf>
    <xf numFmtId="0" fontId="29" fillId="0" borderId="9" xfId="2" applyFont="1" applyBorder="1" applyAlignment="1">
      <alignment horizontal="left" vertical="center" shrinkToFit="1"/>
    </xf>
    <xf numFmtId="0" fontId="29" fillId="0" borderId="0" xfId="1" applyFont="1" applyBorder="1" applyAlignment="1">
      <alignment horizontal="left" vertical="center" shrinkToFit="1"/>
    </xf>
    <xf numFmtId="0" fontId="30" fillId="0" borderId="0" xfId="3" applyFont="1" applyBorder="1" applyAlignment="1">
      <alignment horizontal="left" vertical="center" shrinkToFit="1"/>
    </xf>
    <xf numFmtId="0" fontId="29" fillId="0" borderId="21" xfId="2" applyFont="1" applyBorder="1" applyAlignment="1">
      <alignment horizontal="left" vertical="center" shrinkToFit="1"/>
    </xf>
    <xf numFmtId="0" fontId="30" fillId="0" borderId="20" xfId="3" applyFont="1" applyBorder="1" applyAlignment="1">
      <alignment horizontal="left" vertical="center" shrinkToFit="1"/>
    </xf>
    <xf numFmtId="0" fontId="29" fillId="0" borderId="3" xfId="2" applyFont="1" applyBorder="1" applyAlignment="1">
      <alignment horizontal="left" vertical="center" shrinkToFit="1"/>
    </xf>
    <xf numFmtId="0" fontId="29" fillId="0" borderId="2" xfId="1" applyFont="1" applyBorder="1" applyAlignment="1">
      <alignment horizontal="left" vertical="center" shrinkToFit="1"/>
    </xf>
    <xf numFmtId="0" fontId="29" fillId="0" borderId="20" xfId="1" applyFont="1" applyBorder="1" applyAlignment="1">
      <alignment horizontal="left" vertical="center" shrinkToFit="1"/>
    </xf>
    <xf numFmtId="0" fontId="31" fillId="0" borderId="0" xfId="0" applyFont="1" applyAlignment="1">
      <alignment horizontal="left" vertical="center"/>
    </xf>
    <xf numFmtId="0" fontId="30" fillId="0" borderId="0" xfId="3" applyFont="1" applyAlignment="1">
      <alignment horizontal="left"/>
    </xf>
    <xf numFmtId="0" fontId="29" fillId="2" borderId="7" xfId="1" applyFont="1" applyFill="1" applyBorder="1" applyAlignment="1">
      <alignment horizontal="left" vertical="center"/>
    </xf>
    <xf numFmtId="0" fontId="29" fillId="0" borderId="0" xfId="1" applyFont="1" applyAlignment="1">
      <alignment horizontal="left" vertical="center"/>
    </xf>
    <xf numFmtId="0" fontId="30" fillId="0" borderId="0" xfId="0" applyFont="1" applyBorder="1">
      <alignment vertical="center"/>
    </xf>
    <xf numFmtId="0" fontId="29" fillId="0" borderId="0" xfId="1" applyFont="1" applyBorder="1" applyAlignment="1">
      <alignment horizontal="left" vertical="center"/>
    </xf>
    <xf numFmtId="0" fontId="29" fillId="0" borderId="0" xfId="1" applyFont="1" applyBorder="1" applyAlignment="1">
      <alignment horizontal="left" vertical="center" wrapText="1"/>
    </xf>
    <xf numFmtId="0" fontId="33" fillId="0" borderId="0" xfId="7" applyFont="1" applyBorder="1" applyAlignment="1">
      <alignment horizontal="left" vertical="center"/>
    </xf>
    <xf numFmtId="0" fontId="33" fillId="0" borderId="0" xfId="7" applyFont="1" applyBorder="1" applyAlignment="1">
      <alignment horizontal="left" vertical="center" wrapText="1"/>
    </xf>
    <xf numFmtId="38" fontId="33" fillId="0" borderId="0" xfId="7" applyNumberFormat="1" applyFont="1" applyBorder="1" applyAlignment="1">
      <alignment horizontal="left" vertical="center" wrapText="1"/>
    </xf>
    <xf numFmtId="0" fontId="29" fillId="4" borderId="4" xfId="1" applyFont="1" applyFill="1" applyBorder="1" applyAlignment="1">
      <alignment horizontal="left" vertical="center"/>
    </xf>
    <xf numFmtId="0" fontId="29" fillId="4" borderId="5" xfId="1" applyFont="1" applyFill="1" applyBorder="1" applyAlignment="1">
      <alignment horizontal="left" vertical="center"/>
    </xf>
    <xf numFmtId="0" fontId="29" fillId="4" borderId="6" xfId="1" applyFont="1" applyFill="1" applyBorder="1" applyAlignment="1">
      <alignment horizontal="left" vertical="center"/>
    </xf>
    <xf numFmtId="0" fontId="29" fillId="5" borderId="4" xfId="1" applyFont="1" applyFill="1" applyBorder="1" applyAlignment="1">
      <alignment horizontal="left" vertical="center"/>
    </xf>
    <xf numFmtId="0" fontId="29" fillId="5" borderId="5" xfId="1" applyFont="1" applyFill="1" applyBorder="1" applyAlignment="1">
      <alignment horizontal="left" vertical="center"/>
    </xf>
    <xf numFmtId="0" fontId="29" fillId="5" borderId="6" xfId="1" applyFont="1" applyFill="1" applyBorder="1" applyAlignment="1">
      <alignment horizontal="left" vertical="center"/>
    </xf>
    <xf numFmtId="0" fontId="29" fillId="6" borderId="4" xfId="1" applyFont="1" applyFill="1" applyBorder="1" applyAlignment="1">
      <alignment horizontal="left" vertical="center"/>
    </xf>
    <xf numFmtId="0" fontId="29" fillId="6" borderId="5" xfId="1" applyFont="1" applyFill="1" applyBorder="1" applyAlignment="1">
      <alignment horizontal="left" vertical="center"/>
    </xf>
    <xf numFmtId="0" fontId="29" fillId="6" borderId="6" xfId="1" applyFont="1" applyFill="1" applyBorder="1" applyAlignment="1">
      <alignment horizontal="left" vertical="center"/>
    </xf>
    <xf numFmtId="0" fontId="29" fillId="7" borderId="4" xfId="1" applyFont="1" applyFill="1" applyBorder="1" applyAlignment="1">
      <alignment horizontal="left" vertical="center"/>
    </xf>
    <xf numFmtId="0" fontId="29" fillId="7" borderId="5" xfId="1" applyFont="1" applyFill="1" applyBorder="1" applyAlignment="1">
      <alignment horizontal="left" vertical="center"/>
    </xf>
    <xf numFmtId="0" fontId="29" fillId="7" borderId="6" xfId="1" applyFont="1" applyFill="1" applyBorder="1" applyAlignment="1">
      <alignment horizontal="left" vertical="center"/>
    </xf>
    <xf numFmtId="0" fontId="29" fillId="8" borderId="4" xfId="1" applyFont="1" applyFill="1" applyBorder="1" applyAlignment="1">
      <alignment horizontal="left" vertical="center"/>
    </xf>
    <xf numFmtId="0" fontId="29" fillId="8" borderId="5" xfId="1" applyFont="1" applyFill="1" applyBorder="1" applyAlignment="1">
      <alignment horizontal="left" vertical="center"/>
    </xf>
    <xf numFmtId="0" fontId="29" fillId="8" borderId="6" xfId="1" applyFont="1" applyFill="1" applyBorder="1" applyAlignment="1">
      <alignment horizontal="left" vertical="center"/>
    </xf>
    <xf numFmtId="3" fontId="29" fillId="0" borderId="7" xfId="2" applyNumberFormat="1" applyFont="1" applyBorder="1" applyAlignment="1">
      <alignment horizontal="center" vertical="center" wrapText="1" shrinkToFit="1"/>
    </xf>
    <xf numFmtId="3" fontId="29" fillId="0" borderId="14" xfId="2" applyNumberFormat="1" applyFont="1" applyBorder="1" applyAlignment="1">
      <alignment horizontal="center" vertical="center" wrapText="1" shrinkToFit="1"/>
    </xf>
    <xf numFmtId="0" fontId="29" fillId="0" borderId="7" xfId="1" applyFont="1" applyBorder="1" applyAlignment="1">
      <alignment horizontal="center" vertical="center" shrinkToFit="1"/>
    </xf>
    <xf numFmtId="0" fontId="29" fillId="0" borderId="14" xfId="1" applyFont="1" applyBorder="1" applyAlignment="1">
      <alignment horizontal="center" vertical="center" shrinkToFit="1"/>
    </xf>
    <xf numFmtId="0" fontId="29" fillId="0" borderId="7" xfId="2" applyFont="1" applyBorder="1" applyAlignment="1">
      <alignment horizontal="center" vertical="center" shrinkToFit="1"/>
    </xf>
    <xf numFmtId="0" fontId="29" fillId="0" borderId="14" xfId="2" applyFont="1" applyBorder="1" applyAlignment="1">
      <alignment horizontal="center" vertical="center" shrinkToFit="1"/>
    </xf>
    <xf numFmtId="0" fontId="29" fillId="0" borderId="7" xfId="2" applyFont="1" applyBorder="1" applyAlignment="1">
      <alignment horizontal="center" vertical="center" wrapText="1" shrinkToFit="1"/>
    </xf>
    <xf numFmtId="0" fontId="29" fillId="0" borderId="14" xfId="2" applyFont="1" applyBorder="1" applyAlignment="1">
      <alignment horizontal="center" vertical="center" wrapText="1" shrinkToFit="1"/>
    </xf>
    <xf numFmtId="0" fontId="29" fillId="3" borderId="4" xfId="1" applyFont="1" applyFill="1" applyBorder="1" applyAlignment="1">
      <alignment horizontal="left" vertical="center"/>
    </xf>
    <xf numFmtId="0" fontId="29" fillId="3" borderId="5" xfId="1" applyFont="1" applyFill="1" applyBorder="1" applyAlignment="1">
      <alignment horizontal="left" vertical="center"/>
    </xf>
    <xf numFmtId="0" fontId="29" fillId="3" borderId="6" xfId="1" applyFont="1" applyFill="1" applyBorder="1" applyAlignment="1">
      <alignment horizontal="left" vertical="center"/>
    </xf>
    <xf numFmtId="0" fontId="29" fillId="9" borderId="4" xfId="1" applyFont="1" applyFill="1" applyBorder="1" applyAlignment="1">
      <alignment horizontal="left" vertical="center" wrapText="1"/>
    </xf>
    <xf numFmtId="0" fontId="29" fillId="9" borderId="5" xfId="1" applyFont="1" applyFill="1" applyBorder="1" applyAlignment="1">
      <alignment horizontal="left" vertical="center" wrapText="1"/>
    </xf>
    <xf numFmtId="0" fontId="29" fillId="9" borderId="6" xfId="1" applyFont="1" applyFill="1" applyBorder="1" applyAlignment="1">
      <alignment horizontal="left" vertical="center" wrapText="1"/>
    </xf>
    <xf numFmtId="0" fontId="29" fillId="10" borderId="4" xfId="1" applyFont="1" applyFill="1" applyBorder="1" applyAlignment="1">
      <alignment horizontal="left" vertical="center" wrapText="1"/>
    </xf>
    <xf numFmtId="0" fontId="29" fillId="10" borderId="5" xfId="1" applyFont="1" applyFill="1" applyBorder="1" applyAlignment="1">
      <alignment horizontal="left" vertical="center" wrapText="1"/>
    </xf>
    <xf numFmtId="0" fontId="29" fillId="10" borderId="6" xfId="1" applyFont="1" applyFill="1" applyBorder="1" applyAlignment="1">
      <alignment horizontal="left" vertical="center" wrapText="1"/>
    </xf>
    <xf numFmtId="0" fontId="29" fillId="13" borderId="4" xfId="1" applyFont="1" applyFill="1" applyBorder="1" applyAlignment="1">
      <alignment horizontal="left" vertical="center" wrapText="1"/>
    </xf>
    <xf numFmtId="0" fontId="29" fillId="13" borderId="5" xfId="1" applyFont="1" applyFill="1" applyBorder="1" applyAlignment="1">
      <alignment horizontal="left" vertical="center" wrapText="1"/>
    </xf>
    <xf numFmtId="0" fontId="29" fillId="13" borderId="6" xfId="1" applyFont="1" applyFill="1" applyBorder="1" applyAlignment="1">
      <alignment horizontal="left" vertical="center" wrapText="1"/>
    </xf>
    <xf numFmtId="0" fontId="29" fillId="12" borderId="4" xfId="1" applyFont="1" applyFill="1" applyBorder="1" applyAlignment="1">
      <alignment horizontal="left" vertical="center" wrapText="1"/>
    </xf>
    <xf numFmtId="0" fontId="29" fillId="12" borderId="5" xfId="1" applyFont="1" applyFill="1" applyBorder="1" applyAlignment="1">
      <alignment horizontal="left" vertical="center" wrapText="1"/>
    </xf>
    <xf numFmtId="0" fontId="29" fillId="12" borderId="6" xfId="1" applyFont="1" applyFill="1" applyBorder="1" applyAlignment="1">
      <alignment horizontal="left" vertical="center" wrapText="1"/>
    </xf>
    <xf numFmtId="0" fontId="29" fillId="11" borderId="4" xfId="1" applyFont="1" applyFill="1" applyBorder="1" applyAlignment="1">
      <alignment horizontal="left" vertical="center" wrapText="1"/>
    </xf>
    <xf numFmtId="0" fontId="29" fillId="11" borderId="5" xfId="1" applyFont="1" applyFill="1" applyBorder="1" applyAlignment="1">
      <alignment horizontal="left" vertical="center" wrapText="1"/>
    </xf>
    <xf numFmtId="0" fontId="29" fillId="11" borderId="6" xfId="1" applyFont="1" applyFill="1" applyBorder="1" applyAlignment="1">
      <alignment horizontal="left" vertical="center" wrapText="1"/>
    </xf>
    <xf numFmtId="3" fontId="29" fillId="0" borderId="22" xfId="2" applyNumberFormat="1" applyFont="1" applyBorder="1" applyAlignment="1">
      <alignment horizontal="center" vertical="center" wrapText="1" shrinkToFit="1"/>
    </xf>
    <xf numFmtId="3" fontId="29" fillId="0" borderId="7" xfId="2" applyNumberFormat="1" applyFont="1" applyBorder="1" applyAlignment="1">
      <alignment horizontal="center" vertical="center"/>
    </xf>
    <xf numFmtId="3" fontId="29" fillId="0" borderId="14" xfId="2" applyNumberFormat="1" applyFont="1" applyBorder="1" applyAlignment="1">
      <alignment horizontal="center" vertical="center"/>
    </xf>
    <xf numFmtId="3" fontId="29" fillId="0" borderId="22" xfId="2" applyNumberFormat="1" applyFont="1" applyBorder="1" applyAlignment="1">
      <alignment horizontal="center" vertical="center"/>
    </xf>
    <xf numFmtId="0" fontId="29" fillId="0" borderId="7" xfId="2" applyFont="1" applyBorder="1" applyAlignment="1">
      <alignment horizontal="left" vertical="center" wrapText="1" shrinkToFit="1"/>
    </xf>
    <xf numFmtId="0" fontId="29" fillId="0" borderId="14" xfId="2" applyFont="1" applyBorder="1" applyAlignment="1">
      <alignment horizontal="left" vertical="center" wrapText="1" shrinkToFit="1"/>
    </xf>
    <xf numFmtId="0" fontId="29" fillId="0" borderId="22" xfId="2" applyFont="1" applyBorder="1" applyAlignment="1">
      <alignment horizontal="left" vertical="center" wrapText="1" shrinkToFit="1"/>
    </xf>
    <xf numFmtId="0" fontId="29" fillId="0" borderId="7" xfId="2" applyFont="1" applyBorder="1" applyAlignment="1">
      <alignment horizontal="left" vertical="center"/>
    </xf>
    <xf numFmtId="0" fontId="29" fillId="0" borderId="14" xfId="2" applyFont="1" applyBorder="1" applyAlignment="1">
      <alignment horizontal="left" vertical="center"/>
    </xf>
    <xf numFmtId="0" fontId="29" fillId="0" borderId="22" xfId="2" applyFont="1" applyBorder="1" applyAlignment="1">
      <alignment horizontal="left" vertical="center"/>
    </xf>
    <xf numFmtId="0" fontId="34" fillId="0" borderId="0" xfId="0" applyFont="1" applyBorder="1" applyAlignment="1">
      <alignment horizontal="left" vertical="center"/>
    </xf>
  </cellXfs>
  <cellStyles count="8">
    <cellStyle name="パーセント" xfId="6" builtinId="5"/>
    <cellStyle name="ハイパーリンク" xfId="7" builtinId="8"/>
    <cellStyle name="桁区切り" xfId="5" builtinId="6"/>
    <cellStyle name="標準" xfId="0" builtinId="0"/>
    <cellStyle name="標準 2" xfId="2" xr:uid="{962B2976-8859-4848-8410-F145FA2E013A}"/>
    <cellStyle name="標準 3" xfId="3" xr:uid="{15FB2CDF-615C-4BC0-91F3-4C7E136191E7}"/>
    <cellStyle name="標準_03_委員会資料_3rd_No.41_集計様式" xfId="1" xr:uid="{B8242D19-9312-4B1D-B80E-4352DEE82FF6}"/>
    <cellStyle name="標準_03_委員会資料_3rd_No.41_集計様式_(5) 産業別・設立年別表（法人企業）誤_06-(5) 産業別・設立年別表（法人企業）" xfId="4" xr:uid="{7FA73DDC-1905-47FB-B4FA-59DAD9F09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FD5F6-7CF0-4FFD-A3C1-AA2CB335F28C}">
  <dimension ref="A1:CI41"/>
  <sheetViews>
    <sheetView showGridLines="0" zoomScaleNormal="100" zoomScaleSheetLayoutView="100" workbookViewId="0">
      <pane xSplit="5" ySplit="6" topLeftCell="F7" activePane="bottomRight" state="frozen"/>
      <selection pane="topRight" activeCell="F1" sqref="F1"/>
      <selection pane="bottomLeft" activeCell="A7" sqref="A7"/>
      <selection pane="bottomRight" activeCell="F6" sqref="F6"/>
    </sheetView>
  </sheetViews>
  <sheetFormatPr defaultColWidth="8.25" defaultRowHeight="13.5" x14ac:dyDescent="0.15"/>
  <cols>
    <col min="1" max="4" width="5.125" style="46" customWidth="1"/>
    <col min="5" max="5" width="28.125" style="46" customWidth="1"/>
    <col min="6" max="6" width="12.5" style="1" customWidth="1"/>
    <col min="7" max="28" width="9.125" style="1" customWidth="1"/>
    <col min="29" max="29" width="9.125" style="93" customWidth="1"/>
    <col min="30" max="86" width="9.125" style="1" customWidth="1"/>
    <col min="87" max="87" width="50.625" style="1" customWidth="1"/>
    <col min="88" max="16384" width="8.25" style="1"/>
  </cols>
  <sheetData>
    <row r="1" spans="1:87" ht="30" customHeight="1" x14ac:dyDescent="0.15">
      <c r="A1" s="100" t="s">
        <v>465</v>
      </c>
      <c r="B1" s="2"/>
      <c r="C1" s="2"/>
      <c r="D1" s="2"/>
      <c r="E1" s="2"/>
      <c r="F1" s="3"/>
      <c r="G1" s="3"/>
      <c r="H1" s="3"/>
      <c r="I1" s="3"/>
      <c r="J1" s="3"/>
      <c r="K1" s="3"/>
      <c r="L1" s="3"/>
      <c r="M1" s="3"/>
      <c r="N1" s="3"/>
      <c r="O1" s="3"/>
      <c r="P1" s="3"/>
      <c r="Q1" s="3"/>
      <c r="R1" s="3"/>
      <c r="S1" s="3"/>
      <c r="T1" s="3"/>
      <c r="U1" s="3"/>
      <c r="V1" s="3"/>
      <c r="W1" s="3"/>
      <c r="X1" s="3"/>
      <c r="Y1" s="3"/>
      <c r="Z1" s="3"/>
      <c r="AA1" s="3"/>
      <c r="AB1" s="3"/>
      <c r="AC1" s="99"/>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7" s="4" customFormat="1" ht="20.100000000000001" customHeight="1" x14ac:dyDescent="0.25">
      <c r="E2" s="5"/>
      <c r="F2" s="5"/>
      <c r="G2" s="5"/>
      <c r="I2" s="6" t="s">
        <v>0</v>
      </c>
      <c r="J2" s="6" t="s">
        <v>1</v>
      </c>
      <c r="K2" s="6" t="s">
        <v>2</v>
      </c>
      <c r="L2" s="6" t="s">
        <v>3</v>
      </c>
      <c r="M2" s="6" t="s">
        <v>4</v>
      </c>
      <c r="N2" s="6" t="s">
        <v>5</v>
      </c>
      <c r="O2" s="6" t="s">
        <v>6</v>
      </c>
      <c r="P2" s="6" t="s">
        <v>7</v>
      </c>
      <c r="Q2" s="6" t="s">
        <v>8</v>
      </c>
      <c r="R2" s="6" t="s">
        <v>9</v>
      </c>
      <c r="S2" s="6" t="s">
        <v>10</v>
      </c>
      <c r="T2" s="6" t="s">
        <v>11</v>
      </c>
      <c r="U2" s="6" t="s">
        <v>12</v>
      </c>
      <c r="V2" s="6" t="s">
        <v>13</v>
      </c>
      <c r="W2" s="6" t="s">
        <v>14</v>
      </c>
      <c r="X2" s="6" t="s">
        <v>15</v>
      </c>
      <c r="Y2" s="6" t="s">
        <v>16</v>
      </c>
      <c r="Z2" s="6" t="s">
        <v>17</v>
      </c>
      <c r="AA2" s="6" t="s">
        <v>18</v>
      </c>
      <c r="AB2" s="6" t="s">
        <v>19</v>
      </c>
      <c r="AC2" s="98" t="s">
        <v>20</v>
      </c>
      <c r="AD2" s="6" t="s">
        <v>21</v>
      </c>
      <c r="AE2" s="6" t="s">
        <v>22</v>
      </c>
      <c r="AF2" s="6" t="s">
        <v>23</v>
      </c>
      <c r="AG2" s="6" t="s">
        <v>24</v>
      </c>
      <c r="AH2" s="6" t="s">
        <v>25</v>
      </c>
      <c r="AI2" s="6" t="s">
        <v>26</v>
      </c>
      <c r="AJ2" s="6" t="s">
        <v>27</v>
      </c>
      <c r="AK2" s="6" t="s">
        <v>28</v>
      </c>
      <c r="AL2" s="6" t="s">
        <v>29</v>
      </c>
      <c r="AM2" s="6">
        <v>37</v>
      </c>
      <c r="AN2" s="6">
        <v>38</v>
      </c>
      <c r="AO2" s="6">
        <v>39</v>
      </c>
      <c r="AP2" s="6">
        <v>40</v>
      </c>
      <c r="AQ2" s="6">
        <v>41</v>
      </c>
      <c r="AR2" s="6" t="s">
        <v>30</v>
      </c>
      <c r="AS2" s="6">
        <v>43</v>
      </c>
      <c r="AT2" s="6">
        <v>44</v>
      </c>
      <c r="AU2" s="6">
        <v>45</v>
      </c>
      <c r="AV2" s="6">
        <v>47</v>
      </c>
      <c r="AW2" s="6">
        <v>48</v>
      </c>
      <c r="AX2" s="6">
        <v>49</v>
      </c>
      <c r="AY2" s="6" t="s">
        <v>31</v>
      </c>
      <c r="AZ2" s="6">
        <v>50</v>
      </c>
      <c r="BA2" s="6">
        <v>51</v>
      </c>
      <c r="BB2" s="6">
        <v>52</v>
      </c>
      <c r="BC2" s="6">
        <v>53</v>
      </c>
      <c r="BD2" s="6">
        <v>54</v>
      </c>
      <c r="BE2" s="6">
        <v>55</v>
      </c>
      <c r="BF2" s="6" t="s">
        <v>32</v>
      </c>
      <c r="BG2" s="6">
        <v>56</v>
      </c>
      <c r="BH2" s="6">
        <v>57</v>
      </c>
      <c r="BI2" s="6">
        <v>58</v>
      </c>
      <c r="BJ2" s="6">
        <v>59</v>
      </c>
      <c r="BK2" s="6">
        <v>60</v>
      </c>
      <c r="BL2" s="6">
        <v>61</v>
      </c>
      <c r="BM2" s="6" t="s">
        <v>33</v>
      </c>
      <c r="BN2" s="6">
        <v>68</v>
      </c>
      <c r="BO2" s="6">
        <v>69</v>
      </c>
      <c r="BP2" s="6">
        <v>70</v>
      </c>
      <c r="BQ2" s="6" t="s">
        <v>34</v>
      </c>
      <c r="BR2" s="6">
        <v>72</v>
      </c>
      <c r="BS2" s="6">
        <v>73</v>
      </c>
      <c r="BT2" s="6">
        <v>74</v>
      </c>
      <c r="BU2" s="6" t="s">
        <v>35</v>
      </c>
      <c r="BV2" s="6">
        <v>75</v>
      </c>
      <c r="BW2" s="6">
        <v>76</v>
      </c>
      <c r="BX2" s="6">
        <v>77</v>
      </c>
      <c r="BY2" s="6" t="s">
        <v>36</v>
      </c>
      <c r="BZ2" s="6">
        <v>78</v>
      </c>
      <c r="CA2" s="6">
        <v>79</v>
      </c>
      <c r="CB2" s="6">
        <v>80</v>
      </c>
      <c r="CC2" s="6" t="s">
        <v>37</v>
      </c>
      <c r="CD2" s="6">
        <v>88</v>
      </c>
      <c r="CE2" s="6">
        <v>89</v>
      </c>
      <c r="CF2" s="6">
        <v>90</v>
      </c>
      <c r="CG2" s="6">
        <v>91</v>
      </c>
      <c r="CH2" s="6">
        <v>92</v>
      </c>
      <c r="CI2" s="7"/>
    </row>
    <row r="3" spans="1:87" s="21" customFormat="1" ht="21.75" customHeight="1" x14ac:dyDescent="0.15">
      <c r="A3" s="8"/>
      <c r="B3" s="9" t="s">
        <v>38</v>
      </c>
      <c r="C3" s="10"/>
      <c r="D3" s="10"/>
      <c r="E3" s="11"/>
      <c r="F3" s="12" t="s">
        <v>39</v>
      </c>
      <c r="G3" s="12" t="s">
        <v>40</v>
      </c>
      <c r="H3" s="13" t="s">
        <v>41</v>
      </c>
      <c r="I3" s="14" t="s">
        <v>42</v>
      </c>
      <c r="J3" s="15"/>
      <c r="K3" s="15"/>
      <c r="L3" s="16"/>
      <c r="M3" s="14" t="s">
        <v>43</v>
      </c>
      <c r="N3" s="15"/>
      <c r="O3" s="15"/>
      <c r="P3" s="15"/>
      <c r="Q3" s="15"/>
      <c r="R3" s="15"/>
      <c r="S3" s="15"/>
      <c r="T3" s="15"/>
      <c r="U3" s="15"/>
      <c r="V3" s="15"/>
      <c r="W3" s="15"/>
      <c r="X3" s="15"/>
      <c r="Y3" s="15"/>
      <c r="Z3" s="15"/>
      <c r="AA3" s="15"/>
      <c r="AB3" s="15"/>
      <c r="AC3" s="97"/>
      <c r="AD3" s="15"/>
      <c r="AE3" s="15"/>
      <c r="AF3" s="15"/>
      <c r="AG3" s="15"/>
      <c r="AH3" s="15"/>
      <c r="AI3" s="15"/>
      <c r="AJ3" s="15"/>
      <c r="AK3" s="16"/>
      <c r="AL3" s="14" t="s">
        <v>44</v>
      </c>
      <c r="AM3" s="15"/>
      <c r="AN3" s="15"/>
      <c r="AO3" s="15"/>
      <c r="AP3" s="15"/>
      <c r="AQ3" s="16"/>
      <c r="AR3" s="14" t="s">
        <v>45</v>
      </c>
      <c r="AS3" s="15"/>
      <c r="AT3" s="15"/>
      <c r="AU3" s="15"/>
      <c r="AV3" s="15"/>
      <c r="AW3" s="15"/>
      <c r="AX3" s="16"/>
      <c r="AY3" s="14" t="s">
        <v>46</v>
      </c>
      <c r="AZ3" s="15"/>
      <c r="BA3" s="15"/>
      <c r="BB3" s="15"/>
      <c r="BC3" s="15"/>
      <c r="BD3" s="15"/>
      <c r="BE3" s="16"/>
      <c r="BF3" s="14" t="s">
        <v>47</v>
      </c>
      <c r="BG3" s="15"/>
      <c r="BH3" s="15"/>
      <c r="BI3" s="15"/>
      <c r="BJ3" s="15"/>
      <c r="BK3" s="15"/>
      <c r="BL3" s="16"/>
      <c r="BM3" s="14" t="s">
        <v>48</v>
      </c>
      <c r="BN3" s="15"/>
      <c r="BO3" s="15"/>
      <c r="BP3" s="16"/>
      <c r="BQ3" s="14" t="s">
        <v>49</v>
      </c>
      <c r="BR3" s="15"/>
      <c r="BS3" s="15"/>
      <c r="BT3" s="16"/>
      <c r="BU3" s="14" t="s">
        <v>50</v>
      </c>
      <c r="BV3" s="15"/>
      <c r="BW3" s="15"/>
      <c r="BX3" s="16"/>
      <c r="BY3" s="14" t="s">
        <v>51</v>
      </c>
      <c r="BZ3" s="15"/>
      <c r="CA3" s="15"/>
      <c r="CB3" s="16"/>
      <c r="CC3" s="17" t="s">
        <v>52</v>
      </c>
      <c r="CD3" s="18"/>
      <c r="CE3" s="18"/>
      <c r="CF3" s="18"/>
      <c r="CG3" s="18"/>
      <c r="CH3" s="19"/>
      <c r="CI3" s="20" t="s">
        <v>53</v>
      </c>
    </row>
    <row r="4" spans="1:87" s="32" customFormat="1" ht="31.5" x14ac:dyDescent="0.4">
      <c r="A4" s="22"/>
      <c r="B4" s="23"/>
      <c r="C4" s="24"/>
      <c r="D4" s="24"/>
      <c r="E4" s="25"/>
      <c r="F4" s="26"/>
      <c r="G4" s="26"/>
      <c r="H4" s="27" t="s">
        <v>54</v>
      </c>
      <c r="I4" s="28" t="s">
        <v>54</v>
      </c>
      <c r="J4" s="29" t="s">
        <v>55</v>
      </c>
      <c r="K4" s="29" t="s">
        <v>56</v>
      </c>
      <c r="L4" s="30" t="s">
        <v>57</v>
      </c>
      <c r="M4" s="28" t="s">
        <v>54</v>
      </c>
      <c r="N4" s="29" t="s">
        <v>58</v>
      </c>
      <c r="O4" s="29" t="s">
        <v>59</v>
      </c>
      <c r="P4" s="29" t="s">
        <v>60</v>
      </c>
      <c r="Q4" s="29" t="s">
        <v>61</v>
      </c>
      <c r="R4" s="29" t="s">
        <v>62</v>
      </c>
      <c r="S4" s="29" t="s">
        <v>63</v>
      </c>
      <c r="T4" s="29" t="s">
        <v>64</v>
      </c>
      <c r="U4" s="29" t="s">
        <v>65</v>
      </c>
      <c r="V4" s="29" t="s">
        <v>66</v>
      </c>
      <c r="W4" s="29" t="s">
        <v>67</v>
      </c>
      <c r="X4" s="29" t="s">
        <v>68</v>
      </c>
      <c r="Y4" s="29" t="s">
        <v>69</v>
      </c>
      <c r="Z4" s="29" t="s">
        <v>70</v>
      </c>
      <c r="AA4" s="29" t="s">
        <v>71</v>
      </c>
      <c r="AB4" s="29" t="s">
        <v>72</v>
      </c>
      <c r="AC4" s="96" t="s">
        <v>73</v>
      </c>
      <c r="AD4" s="29" t="s">
        <v>74</v>
      </c>
      <c r="AE4" s="29" t="s">
        <v>75</v>
      </c>
      <c r="AF4" s="29" t="s">
        <v>76</v>
      </c>
      <c r="AG4" s="29" t="s">
        <v>77</v>
      </c>
      <c r="AH4" s="29" t="s">
        <v>78</v>
      </c>
      <c r="AI4" s="29" t="s">
        <v>79</v>
      </c>
      <c r="AJ4" s="29" t="s">
        <v>80</v>
      </c>
      <c r="AK4" s="30" t="s">
        <v>81</v>
      </c>
      <c r="AL4" s="28" t="s">
        <v>54</v>
      </c>
      <c r="AM4" s="29" t="s">
        <v>82</v>
      </c>
      <c r="AN4" s="29" t="s">
        <v>83</v>
      </c>
      <c r="AO4" s="29" t="s">
        <v>84</v>
      </c>
      <c r="AP4" s="29" t="s">
        <v>85</v>
      </c>
      <c r="AQ4" s="30" t="s">
        <v>86</v>
      </c>
      <c r="AR4" s="28" t="s">
        <v>54</v>
      </c>
      <c r="AS4" s="29" t="s">
        <v>87</v>
      </c>
      <c r="AT4" s="29" t="s">
        <v>88</v>
      </c>
      <c r="AU4" s="29" t="s">
        <v>89</v>
      </c>
      <c r="AV4" s="29" t="s">
        <v>90</v>
      </c>
      <c r="AW4" s="29" t="s">
        <v>91</v>
      </c>
      <c r="AX4" s="30" t="s">
        <v>92</v>
      </c>
      <c r="AY4" s="28" t="s">
        <v>54</v>
      </c>
      <c r="AZ4" s="29" t="s">
        <v>93</v>
      </c>
      <c r="BA4" s="29" t="s">
        <v>94</v>
      </c>
      <c r="BB4" s="29" t="s">
        <v>95</v>
      </c>
      <c r="BC4" s="29" t="s">
        <v>96</v>
      </c>
      <c r="BD4" s="29" t="s">
        <v>97</v>
      </c>
      <c r="BE4" s="30" t="s">
        <v>98</v>
      </c>
      <c r="BF4" s="28" t="s">
        <v>54</v>
      </c>
      <c r="BG4" s="29" t="s">
        <v>99</v>
      </c>
      <c r="BH4" s="29" t="s">
        <v>100</v>
      </c>
      <c r="BI4" s="29" t="s">
        <v>101</v>
      </c>
      <c r="BJ4" s="29" t="s">
        <v>102</v>
      </c>
      <c r="BK4" s="29" t="s">
        <v>103</v>
      </c>
      <c r="BL4" s="30" t="s">
        <v>104</v>
      </c>
      <c r="BM4" s="28" t="s">
        <v>54</v>
      </c>
      <c r="BN4" s="29" t="s">
        <v>105</v>
      </c>
      <c r="BO4" s="29" t="s">
        <v>106</v>
      </c>
      <c r="BP4" s="30" t="s">
        <v>107</v>
      </c>
      <c r="BQ4" s="28" t="s">
        <v>54</v>
      </c>
      <c r="BR4" s="29" t="s">
        <v>108</v>
      </c>
      <c r="BS4" s="29" t="s">
        <v>109</v>
      </c>
      <c r="BT4" s="30" t="s">
        <v>110</v>
      </c>
      <c r="BU4" s="28" t="s">
        <v>54</v>
      </c>
      <c r="BV4" s="29" t="s">
        <v>111</v>
      </c>
      <c r="BW4" s="29" t="s">
        <v>112</v>
      </c>
      <c r="BX4" s="30" t="s">
        <v>113</v>
      </c>
      <c r="BY4" s="28" t="s">
        <v>54</v>
      </c>
      <c r="BZ4" s="29" t="s">
        <v>114</v>
      </c>
      <c r="CA4" s="29" t="s">
        <v>115</v>
      </c>
      <c r="CB4" s="30" t="s">
        <v>116</v>
      </c>
      <c r="CC4" s="28" t="s">
        <v>54</v>
      </c>
      <c r="CD4" s="29" t="s">
        <v>117</v>
      </c>
      <c r="CE4" s="29" t="s">
        <v>118</v>
      </c>
      <c r="CF4" s="29" t="s">
        <v>119</v>
      </c>
      <c r="CG4" s="29" t="s">
        <v>120</v>
      </c>
      <c r="CH4" s="30" t="s">
        <v>121</v>
      </c>
      <c r="CI4" s="31"/>
    </row>
    <row r="5" spans="1:87" s="8" customFormat="1" ht="21" customHeight="1" thickBot="1" x14ac:dyDescent="0.2">
      <c r="B5" s="33"/>
      <c r="C5" s="34"/>
      <c r="D5" s="34"/>
      <c r="E5" s="35"/>
      <c r="F5" s="36"/>
      <c r="G5" s="36"/>
      <c r="H5" s="37" t="s">
        <v>122</v>
      </c>
      <c r="I5" s="38" t="s">
        <v>122</v>
      </c>
      <c r="J5" s="39" t="s">
        <v>123</v>
      </c>
      <c r="K5" s="39" t="s">
        <v>124</v>
      </c>
      <c r="L5" s="40" t="s">
        <v>125</v>
      </c>
      <c r="M5" s="38" t="s">
        <v>122</v>
      </c>
      <c r="N5" s="39" t="s">
        <v>126</v>
      </c>
      <c r="O5" s="39" t="s">
        <v>127</v>
      </c>
      <c r="P5" s="39" t="s">
        <v>128</v>
      </c>
      <c r="Q5" s="39" t="s">
        <v>129</v>
      </c>
      <c r="R5" s="39" t="s">
        <v>130</v>
      </c>
      <c r="S5" s="39" t="s">
        <v>131</v>
      </c>
      <c r="T5" s="39" t="s">
        <v>132</v>
      </c>
      <c r="U5" s="39" t="s">
        <v>133</v>
      </c>
      <c r="V5" s="39" t="s">
        <v>134</v>
      </c>
      <c r="W5" s="39" t="s">
        <v>135</v>
      </c>
      <c r="X5" s="39" t="s">
        <v>136</v>
      </c>
      <c r="Y5" s="39" t="s">
        <v>137</v>
      </c>
      <c r="Z5" s="39" t="s">
        <v>138</v>
      </c>
      <c r="AA5" s="39" t="s">
        <v>139</v>
      </c>
      <c r="AB5" s="39" t="s">
        <v>140</v>
      </c>
      <c r="AC5" s="95" t="s">
        <v>141</v>
      </c>
      <c r="AD5" s="39" t="s">
        <v>142</v>
      </c>
      <c r="AE5" s="39" t="s">
        <v>143</v>
      </c>
      <c r="AF5" s="39" t="s">
        <v>144</v>
      </c>
      <c r="AG5" s="39" t="s">
        <v>145</v>
      </c>
      <c r="AH5" s="39" t="s">
        <v>146</v>
      </c>
      <c r="AI5" s="39" t="s">
        <v>147</v>
      </c>
      <c r="AJ5" s="39" t="s">
        <v>148</v>
      </c>
      <c r="AK5" s="40" t="s">
        <v>149</v>
      </c>
      <c r="AL5" s="38" t="s">
        <v>122</v>
      </c>
      <c r="AM5" s="39" t="s">
        <v>150</v>
      </c>
      <c r="AN5" s="39" t="s">
        <v>151</v>
      </c>
      <c r="AO5" s="39" t="s">
        <v>152</v>
      </c>
      <c r="AP5" s="39" t="s">
        <v>153</v>
      </c>
      <c r="AQ5" s="40" t="s">
        <v>154</v>
      </c>
      <c r="AR5" s="38" t="s">
        <v>122</v>
      </c>
      <c r="AS5" s="39" t="s">
        <v>155</v>
      </c>
      <c r="AT5" s="39" t="s">
        <v>156</v>
      </c>
      <c r="AU5" s="39" t="s">
        <v>157</v>
      </c>
      <c r="AV5" s="39" t="s">
        <v>158</v>
      </c>
      <c r="AW5" s="39" t="s">
        <v>159</v>
      </c>
      <c r="AX5" s="40" t="s">
        <v>160</v>
      </c>
      <c r="AY5" s="38" t="s">
        <v>122</v>
      </c>
      <c r="AZ5" s="39" t="s">
        <v>161</v>
      </c>
      <c r="BA5" s="39" t="s">
        <v>162</v>
      </c>
      <c r="BB5" s="39" t="s">
        <v>163</v>
      </c>
      <c r="BC5" s="39" t="s">
        <v>164</v>
      </c>
      <c r="BD5" s="39" t="s">
        <v>165</v>
      </c>
      <c r="BE5" s="40" t="s">
        <v>166</v>
      </c>
      <c r="BF5" s="38" t="s">
        <v>122</v>
      </c>
      <c r="BG5" s="39" t="s">
        <v>161</v>
      </c>
      <c r="BH5" s="39" t="s">
        <v>167</v>
      </c>
      <c r="BI5" s="39" t="s">
        <v>168</v>
      </c>
      <c r="BJ5" s="39" t="s">
        <v>165</v>
      </c>
      <c r="BK5" s="39" t="s">
        <v>169</v>
      </c>
      <c r="BL5" s="40" t="s">
        <v>170</v>
      </c>
      <c r="BM5" s="38" t="s">
        <v>122</v>
      </c>
      <c r="BN5" s="39" t="s">
        <v>171</v>
      </c>
      <c r="BO5" s="39" t="s">
        <v>172</v>
      </c>
      <c r="BP5" s="40" t="s">
        <v>173</v>
      </c>
      <c r="BQ5" s="38" t="s">
        <v>122</v>
      </c>
      <c r="BR5" s="39" t="s">
        <v>174</v>
      </c>
      <c r="BS5" s="39" t="s">
        <v>175</v>
      </c>
      <c r="BT5" s="40" t="s">
        <v>176</v>
      </c>
      <c r="BU5" s="38" t="s">
        <v>122</v>
      </c>
      <c r="BV5" s="39" t="s">
        <v>177</v>
      </c>
      <c r="BW5" s="39" t="s">
        <v>178</v>
      </c>
      <c r="BX5" s="40" t="s">
        <v>179</v>
      </c>
      <c r="BY5" s="38" t="s">
        <v>122</v>
      </c>
      <c r="BZ5" s="39" t="s">
        <v>180</v>
      </c>
      <c r="CA5" s="39" t="s">
        <v>181</v>
      </c>
      <c r="CB5" s="40" t="s">
        <v>182</v>
      </c>
      <c r="CC5" s="38" t="s">
        <v>122</v>
      </c>
      <c r="CD5" s="39" t="s">
        <v>183</v>
      </c>
      <c r="CE5" s="39" t="s">
        <v>184</v>
      </c>
      <c r="CF5" s="39" t="s">
        <v>185</v>
      </c>
      <c r="CG5" s="39" t="s">
        <v>186</v>
      </c>
      <c r="CH5" s="40" t="s">
        <v>187</v>
      </c>
      <c r="CI5" s="41"/>
    </row>
    <row r="6" spans="1:87" s="8" customFormat="1" ht="21" customHeight="1" thickTop="1" x14ac:dyDescent="0.15">
      <c r="B6" s="42"/>
      <c r="C6" s="43"/>
      <c r="D6" s="43"/>
      <c r="E6" s="44"/>
      <c r="F6" s="67"/>
      <c r="G6" s="68"/>
      <c r="H6" s="69" t="s">
        <v>188</v>
      </c>
      <c r="I6" s="70" t="s">
        <v>189</v>
      </c>
      <c r="J6" s="71" t="s">
        <v>190</v>
      </c>
      <c r="K6" s="71" t="s">
        <v>191</v>
      </c>
      <c r="L6" s="72" t="s">
        <v>192</v>
      </c>
      <c r="M6" s="70" t="s">
        <v>193</v>
      </c>
      <c r="N6" s="71" t="s">
        <v>194</v>
      </c>
      <c r="O6" s="71" t="s">
        <v>195</v>
      </c>
      <c r="P6" s="71" t="s">
        <v>196</v>
      </c>
      <c r="Q6" s="71" t="s">
        <v>197</v>
      </c>
      <c r="R6" s="71" t="s">
        <v>198</v>
      </c>
      <c r="S6" s="71" t="s">
        <v>199</v>
      </c>
      <c r="T6" s="71" t="s">
        <v>200</v>
      </c>
      <c r="U6" s="71" t="s">
        <v>201</v>
      </c>
      <c r="V6" s="71" t="s">
        <v>202</v>
      </c>
      <c r="W6" s="71" t="s">
        <v>203</v>
      </c>
      <c r="X6" s="71" t="s">
        <v>204</v>
      </c>
      <c r="Y6" s="71" t="s">
        <v>205</v>
      </c>
      <c r="Z6" s="71" t="s">
        <v>206</v>
      </c>
      <c r="AA6" s="71" t="s">
        <v>207</v>
      </c>
      <c r="AB6" s="71" t="s">
        <v>208</v>
      </c>
      <c r="AC6" s="94" t="s">
        <v>209</v>
      </c>
      <c r="AD6" s="71" t="s">
        <v>210</v>
      </c>
      <c r="AE6" s="71" t="s">
        <v>211</v>
      </c>
      <c r="AF6" s="71" t="s">
        <v>212</v>
      </c>
      <c r="AG6" s="71" t="s">
        <v>213</v>
      </c>
      <c r="AH6" s="71" t="s">
        <v>214</v>
      </c>
      <c r="AI6" s="71" t="s">
        <v>215</v>
      </c>
      <c r="AJ6" s="71" t="s">
        <v>216</v>
      </c>
      <c r="AK6" s="72" t="s">
        <v>217</v>
      </c>
      <c r="AL6" s="70" t="s">
        <v>218</v>
      </c>
      <c r="AM6" s="71" t="s">
        <v>219</v>
      </c>
      <c r="AN6" s="71" t="s">
        <v>220</v>
      </c>
      <c r="AO6" s="71" t="s">
        <v>221</v>
      </c>
      <c r="AP6" s="71" t="s">
        <v>222</v>
      </c>
      <c r="AQ6" s="72" t="s">
        <v>223</v>
      </c>
      <c r="AR6" s="70" t="s">
        <v>224</v>
      </c>
      <c r="AS6" s="71" t="s">
        <v>225</v>
      </c>
      <c r="AT6" s="71" t="s">
        <v>226</v>
      </c>
      <c r="AU6" s="71" t="s">
        <v>227</v>
      </c>
      <c r="AV6" s="71" t="s">
        <v>228</v>
      </c>
      <c r="AW6" s="71" t="s">
        <v>229</v>
      </c>
      <c r="AX6" s="72" t="s">
        <v>230</v>
      </c>
      <c r="AY6" s="70" t="s">
        <v>231</v>
      </c>
      <c r="AZ6" s="71" t="s">
        <v>232</v>
      </c>
      <c r="BA6" s="71" t="s">
        <v>233</v>
      </c>
      <c r="BB6" s="71" t="s">
        <v>234</v>
      </c>
      <c r="BC6" s="71" t="s">
        <v>235</v>
      </c>
      <c r="BD6" s="71" t="s">
        <v>236</v>
      </c>
      <c r="BE6" s="72" t="s">
        <v>237</v>
      </c>
      <c r="BF6" s="70" t="s">
        <v>238</v>
      </c>
      <c r="BG6" s="71" t="s">
        <v>239</v>
      </c>
      <c r="BH6" s="71" t="s">
        <v>240</v>
      </c>
      <c r="BI6" s="71" t="s">
        <v>241</v>
      </c>
      <c r="BJ6" s="71" t="s">
        <v>242</v>
      </c>
      <c r="BK6" s="71" t="s">
        <v>243</v>
      </c>
      <c r="BL6" s="72" t="s">
        <v>244</v>
      </c>
      <c r="BM6" s="70" t="s">
        <v>245</v>
      </c>
      <c r="BN6" s="71" t="s">
        <v>246</v>
      </c>
      <c r="BO6" s="71" t="s">
        <v>247</v>
      </c>
      <c r="BP6" s="72" t="s">
        <v>248</v>
      </c>
      <c r="BQ6" s="70" t="s">
        <v>249</v>
      </c>
      <c r="BR6" s="71" t="s">
        <v>250</v>
      </c>
      <c r="BS6" s="71" t="s">
        <v>251</v>
      </c>
      <c r="BT6" s="72" t="s">
        <v>252</v>
      </c>
      <c r="BU6" s="70" t="s">
        <v>253</v>
      </c>
      <c r="BV6" s="71" t="s">
        <v>254</v>
      </c>
      <c r="BW6" s="71" t="s">
        <v>255</v>
      </c>
      <c r="BX6" s="72" t="s">
        <v>256</v>
      </c>
      <c r="BY6" s="70" t="s">
        <v>257</v>
      </c>
      <c r="BZ6" s="71" t="s">
        <v>258</v>
      </c>
      <c r="CA6" s="71" t="s">
        <v>259</v>
      </c>
      <c r="CB6" s="72" t="s">
        <v>260</v>
      </c>
      <c r="CC6" s="70" t="s">
        <v>261</v>
      </c>
      <c r="CD6" s="71" t="s">
        <v>262</v>
      </c>
      <c r="CE6" s="71" t="s">
        <v>263</v>
      </c>
      <c r="CF6" s="71" t="s">
        <v>264</v>
      </c>
      <c r="CG6" s="71" t="s">
        <v>265</v>
      </c>
      <c r="CH6" s="73" t="s">
        <v>266</v>
      </c>
      <c r="CI6" s="45"/>
    </row>
    <row r="7" spans="1:87" s="21" customFormat="1" ht="15" customHeight="1" x14ac:dyDescent="0.4">
      <c r="A7" s="62">
        <v>1</v>
      </c>
      <c r="B7" s="47" t="s">
        <v>267</v>
      </c>
      <c r="C7" s="48"/>
      <c r="D7" s="48"/>
      <c r="E7" s="49"/>
      <c r="F7" s="74" t="s">
        <v>267</v>
      </c>
      <c r="G7" s="50" t="s">
        <v>268</v>
      </c>
      <c r="H7" s="78">
        <v>1729178</v>
      </c>
      <c r="I7" s="79">
        <v>330265</v>
      </c>
      <c r="J7" s="80">
        <v>144676</v>
      </c>
      <c r="K7" s="80">
        <v>96311</v>
      </c>
      <c r="L7" s="81">
        <v>89278</v>
      </c>
      <c r="M7" s="79">
        <v>250542</v>
      </c>
      <c r="N7" s="80">
        <v>24072</v>
      </c>
      <c r="O7" s="80">
        <v>4783</v>
      </c>
      <c r="P7" s="80">
        <v>17371</v>
      </c>
      <c r="Q7" s="80">
        <v>6290</v>
      </c>
      <c r="R7" s="80">
        <v>8242</v>
      </c>
      <c r="S7" s="80">
        <v>6264</v>
      </c>
      <c r="T7" s="80">
        <v>18290</v>
      </c>
      <c r="U7" s="80">
        <v>5354</v>
      </c>
      <c r="V7" s="80">
        <v>537</v>
      </c>
      <c r="W7" s="80">
        <v>13844</v>
      </c>
      <c r="X7" s="80">
        <v>2785</v>
      </c>
      <c r="Y7" s="80">
        <v>2081</v>
      </c>
      <c r="Z7" s="80">
        <v>10091</v>
      </c>
      <c r="AA7" s="80">
        <v>4675</v>
      </c>
      <c r="AB7" s="80">
        <v>2981</v>
      </c>
      <c r="AC7" s="80">
        <v>34695</v>
      </c>
      <c r="AD7" s="80">
        <v>9734</v>
      </c>
      <c r="AE7" s="80">
        <v>27034</v>
      </c>
      <c r="AF7" s="80">
        <v>6269</v>
      </c>
      <c r="AG7" s="80">
        <v>5010</v>
      </c>
      <c r="AH7" s="80">
        <v>11574</v>
      </c>
      <c r="AI7" s="80">
        <v>1881</v>
      </c>
      <c r="AJ7" s="80">
        <v>11633</v>
      </c>
      <c r="AK7" s="81">
        <v>15052</v>
      </c>
      <c r="AL7" s="79">
        <v>57885</v>
      </c>
      <c r="AM7" s="80">
        <v>1239</v>
      </c>
      <c r="AN7" s="80">
        <v>737</v>
      </c>
      <c r="AO7" s="80">
        <v>32365</v>
      </c>
      <c r="AP7" s="80">
        <v>7901</v>
      </c>
      <c r="AQ7" s="81">
        <v>15643</v>
      </c>
      <c r="AR7" s="79">
        <v>57319</v>
      </c>
      <c r="AS7" s="80">
        <v>8111</v>
      </c>
      <c r="AT7" s="80">
        <v>38200</v>
      </c>
      <c r="AU7" s="80">
        <v>2147</v>
      </c>
      <c r="AV7" s="80">
        <v>2757</v>
      </c>
      <c r="AW7" s="80">
        <v>6077</v>
      </c>
      <c r="AX7" s="81">
        <v>27</v>
      </c>
      <c r="AY7" s="79">
        <v>184887</v>
      </c>
      <c r="AZ7" s="80">
        <v>593</v>
      </c>
      <c r="BA7" s="80">
        <v>15224</v>
      </c>
      <c r="BB7" s="80">
        <v>37205</v>
      </c>
      <c r="BC7" s="80">
        <v>42529</v>
      </c>
      <c r="BD7" s="80">
        <v>44972</v>
      </c>
      <c r="BE7" s="81">
        <v>44364</v>
      </c>
      <c r="BF7" s="79">
        <v>246419</v>
      </c>
      <c r="BG7" s="80">
        <v>271</v>
      </c>
      <c r="BH7" s="80">
        <v>23071</v>
      </c>
      <c r="BI7" s="80">
        <v>56930</v>
      </c>
      <c r="BJ7" s="80">
        <v>49047</v>
      </c>
      <c r="BK7" s="80">
        <v>95739</v>
      </c>
      <c r="BL7" s="81">
        <v>21361</v>
      </c>
      <c r="BM7" s="79">
        <v>223018</v>
      </c>
      <c r="BN7" s="80">
        <v>51334</v>
      </c>
      <c r="BO7" s="80">
        <v>159434</v>
      </c>
      <c r="BP7" s="81">
        <v>12250</v>
      </c>
      <c r="BQ7" s="79">
        <v>113604</v>
      </c>
      <c r="BR7" s="80">
        <v>51586</v>
      </c>
      <c r="BS7" s="80">
        <v>8615</v>
      </c>
      <c r="BT7" s="81">
        <v>53403</v>
      </c>
      <c r="BU7" s="79">
        <v>97193</v>
      </c>
      <c r="BV7" s="80">
        <v>16600</v>
      </c>
      <c r="BW7" s="80">
        <v>74720</v>
      </c>
      <c r="BX7" s="81">
        <v>5873</v>
      </c>
      <c r="BY7" s="79">
        <v>66659</v>
      </c>
      <c r="BZ7" s="80">
        <v>34640</v>
      </c>
      <c r="CA7" s="80">
        <v>16383</v>
      </c>
      <c r="CB7" s="81">
        <v>15636</v>
      </c>
      <c r="CC7" s="79">
        <v>101387</v>
      </c>
      <c r="CD7" s="80">
        <v>14214</v>
      </c>
      <c r="CE7" s="80">
        <v>19042</v>
      </c>
      <c r="CF7" s="80">
        <v>11408</v>
      </c>
      <c r="CG7" s="80">
        <v>10709</v>
      </c>
      <c r="CH7" s="82">
        <v>46014</v>
      </c>
      <c r="CI7" s="63" t="s">
        <v>340</v>
      </c>
    </row>
    <row r="8" spans="1:87" ht="15" customHeight="1" x14ac:dyDescent="0.4">
      <c r="A8" s="62">
        <v>1</v>
      </c>
      <c r="B8" s="47" t="s">
        <v>269</v>
      </c>
      <c r="C8" s="48"/>
      <c r="D8" s="48"/>
      <c r="E8" s="49"/>
      <c r="F8" s="74" t="s">
        <v>269</v>
      </c>
      <c r="G8" s="50" t="s">
        <v>270</v>
      </c>
      <c r="H8" s="112">
        <v>26734304</v>
      </c>
      <c r="I8" s="113">
        <v>3143958</v>
      </c>
      <c r="J8" s="114">
        <v>1522966</v>
      </c>
      <c r="K8" s="114">
        <v>785777</v>
      </c>
      <c r="L8" s="115">
        <v>835216</v>
      </c>
      <c r="M8" s="113">
        <v>6115366</v>
      </c>
      <c r="N8" s="114">
        <v>954496</v>
      </c>
      <c r="O8" s="114">
        <v>95847</v>
      </c>
      <c r="P8" s="114">
        <v>289179</v>
      </c>
      <c r="Q8" s="114">
        <v>90169</v>
      </c>
      <c r="R8" s="114">
        <v>102795</v>
      </c>
      <c r="S8" s="114">
        <v>168621</v>
      </c>
      <c r="T8" s="114">
        <v>287326</v>
      </c>
      <c r="U8" s="114">
        <v>265089</v>
      </c>
      <c r="V8" s="114">
        <v>15494</v>
      </c>
      <c r="W8" s="114">
        <v>405678</v>
      </c>
      <c r="X8" s="114">
        <v>85595</v>
      </c>
      <c r="Y8" s="114">
        <v>28720</v>
      </c>
      <c r="Z8" s="114">
        <v>226422</v>
      </c>
      <c r="AA8" s="114">
        <v>155464</v>
      </c>
      <c r="AB8" s="114">
        <v>89209</v>
      </c>
      <c r="AC8" s="114">
        <v>611232</v>
      </c>
      <c r="AD8" s="114">
        <v>222948</v>
      </c>
      <c r="AE8" s="114">
        <v>506470</v>
      </c>
      <c r="AF8" s="114">
        <v>192654</v>
      </c>
      <c r="AG8" s="114">
        <v>241419</v>
      </c>
      <c r="AH8" s="114">
        <v>321432</v>
      </c>
      <c r="AI8" s="114">
        <v>95020</v>
      </c>
      <c r="AJ8" s="114">
        <v>471966</v>
      </c>
      <c r="AK8" s="115">
        <v>192122</v>
      </c>
      <c r="AL8" s="113">
        <v>913668</v>
      </c>
      <c r="AM8" s="114">
        <v>43116</v>
      </c>
      <c r="AN8" s="114">
        <v>22053</v>
      </c>
      <c r="AO8" s="114">
        <v>547021</v>
      </c>
      <c r="AP8" s="114">
        <v>106762</v>
      </c>
      <c r="AQ8" s="115">
        <v>194716</v>
      </c>
      <c r="AR8" s="113">
        <v>2177109</v>
      </c>
      <c r="AS8" s="114">
        <v>432107</v>
      </c>
      <c r="AT8" s="114">
        <v>1249751</v>
      </c>
      <c r="AU8" s="114">
        <v>41198</v>
      </c>
      <c r="AV8" s="114">
        <v>138038</v>
      </c>
      <c r="AW8" s="114">
        <v>315666</v>
      </c>
      <c r="AX8" s="115" t="s">
        <v>392</v>
      </c>
      <c r="AY8" s="113">
        <v>2460121</v>
      </c>
      <c r="AZ8" s="114">
        <v>8716</v>
      </c>
      <c r="BA8" s="114">
        <v>247178</v>
      </c>
      <c r="BB8" s="114">
        <v>540281</v>
      </c>
      <c r="BC8" s="114">
        <v>536698</v>
      </c>
      <c r="BD8" s="114">
        <v>623999</v>
      </c>
      <c r="BE8" s="115">
        <v>503249</v>
      </c>
      <c r="BF8" s="113">
        <v>3535559</v>
      </c>
      <c r="BG8" s="114">
        <v>18910</v>
      </c>
      <c r="BH8" s="114">
        <v>244032</v>
      </c>
      <c r="BI8" s="114">
        <v>1419982</v>
      </c>
      <c r="BJ8" s="114">
        <v>485633</v>
      </c>
      <c r="BK8" s="114">
        <v>1202390</v>
      </c>
      <c r="BL8" s="115">
        <v>164612</v>
      </c>
      <c r="BM8" s="113">
        <v>1131598</v>
      </c>
      <c r="BN8" s="114">
        <v>309830</v>
      </c>
      <c r="BO8" s="114">
        <v>647709</v>
      </c>
      <c r="BP8" s="115">
        <v>174059</v>
      </c>
      <c r="BQ8" s="113">
        <v>906787</v>
      </c>
      <c r="BR8" s="114">
        <v>318988</v>
      </c>
      <c r="BS8" s="114">
        <v>97661</v>
      </c>
      <c r="BT8" s="115">
        <v>490138</v>
      </c>
      <c r="BU8" s="113">
        <v>2316328</v>
      </c>
      <c r="BV8" s="114">
        <v>379774</v>
      </c>
      <c r="BW8" s="114">
        <v>1599572</v>
      </c>
      <c r="BX8" s="115">
        <v>336982</v>
      </c>
      <c r="BY8" s="113">
        <v>1192467</v>
      </c>
      <c r="BZ8" s="114">
        <v>503565</v>
      </c>
      <c r="CA8" s="114">
        <v>299381</v>
      </c>
      <c r="CB8" s="115">
        <v>389521</v>
      </c>
      <c r="CC8" s="113">
        <v>2841343</v>
      </c>
      <c r="CD8" s="114">
        <v>247648</v>
      </c>
      <c r="CE8" s="114">
        <v>145715</v>
      </c>
      <c r="CF8" s="114">
        <v>115328</v>
      </c>
      <c r="CG8" s="114">
        <v>628666</v>
      </c>
      <c r="CH8" s="116">
        <v>1703985</v>
      </c>
      <c r="CI8" s="63" t="s">
        <v>341</v>
      </c>
    </row>
    <row r="9" spans="1:87" ht="15" customHeight="1" x14ac:dyDescent="0.4">
      <c r="A9" s="62">
        <v>1</v>
      </c>
      <c r="B9" s="47" t="s">
        <v>464</v>
      </c>
      <c r="C9" s="48"/>
      <c r="D9" s="48"/>
      <c r="E9" s="49"/>
      <c r="F9" s="74" t="s">
        <v>464</v>
      </c>
      <c r="G9" s="50" t="s">
        <v>277</v>
      </c>
      <c r="H9" s="83">
        <v>545068811.20299995</v>
      </c>
      <c r="I9" s="84">
        <v>77071269.679000005</v>
      </c>
      <c r="J9" s="85">
        <v>41956358.105999999</v>
      </c>
      <c r="K9" s="85">
        <v>17539107.037999999</v>
      </c>
      <c r="L9" s="86">
        <v>17575804.535999998</v>
      </c>
      <c r="M9" s="84">
        <v>123023171.87899999</v>
      </c>
      <c r="N9" s="85">
        <v>17787183.282000002</v>
      </c>
      <c r="O9" s="85">
        <v>2445243.588</v>
      </c>
      <c r="P9" s="85">
        <v>5487150.3959999997</v>
      </c>
      <c r="Q9" s="85">
        <v>1761345.47</v>
      </c>
      <c r="R9" s="85">
        <v>1558593.7860000001</v>
      </c>
      <c r="S9" s="85">
        <v>3768693.6579999998</v>
      </c>
      <c r="T9" s="85">
        <v>4572040.3080000002</v>
      </c>
      <c r="U9" s="85">
        <v>7819058.3779999996</v>
      </c>
      <c r="V9" s="85">
        <v>736172.34699999995</v>
      </c>
      <c r="W9" s="85">
        <v>8534189.0580000002</v>
      </c>
      <c r="X9" s="85">
        <v>1341911.2830000001</v>
      </c>
      <c r="Y9" s="85">
        <v>367317.27399999998</v>
      </c>
      <c r="Z9" s="85">
        <v>5576920.0779999997</v>
      </c>
      <c r="AA9" s="85">
        <v>4719731.3480000002</v>
      </c>
      <c r="AB9" s="85">
        <v>2368917.9160000002</v>
      </c>
      <c r="AC9" s="85">
        <v>10456211.166999999</v>
      </c>
      <c r="AD9" s="85">
        <v>3863118.4530000002</v>
      </c>
      <c r="AE9" s="85">
        <v>8673374.5539999995</v>
      </c>
      <c r="AF9" s="85">
        <v>4039930.1239999998</v>
      </c>
      <c r="AG9" s="85">
        <v>5569948.5130000003</v>
      </c>
      <c r="AH9" s="85">
        <v>6104833.3080000002</v>
      </c>
      <c r="AI9" s="85">
        <v>1903313.791</v>
      </c>
      <c r="AJ9" s="85">
        <v>10270956.975</v>
      </c>
      <c r="AK9" s="86">
        <v>3297016.824</v>
      </c>
      <c r="AL9" s="84">
        <v>13608607.551999999</v>
      </c>
      <c r="AM9" s="85">
        <v>1044756.414</v>
      </c>
      <c r="AN9" s="85">
        <v>684490.76800000004</v>
      </c>
      <c r="AO9" s="85">
        <v>6505006.8969999999</v>
      </c>
      <c r="AP9" s="85">
        <v>2044652.3640000001</v>
      </c>
      <c r="AQ9" s="86">
        <v>3329701.11</v>
      </c>
      <c r="AR9" s="84">
        <v>26429361.41</v>
      </c>
      <c r="AS9" s="85">
        <v>1768684.997</v>
      </c>
      <c r="AT9" s="85">
        <v>15488252.557</v>
      </c>
      <c r="AU9" s="85">
        <v>1638742.25</v>
      </c>
      <c r="AV9" s="85">
        <v>1661737.2169999999</v>
      </c>
      <c r="AW9" s="85">
        <v>5870097.1540000001</v>
      </c>
      <c r="AX9" s="86" t="s">
        <v>391</v>
      </c>
      <c r="AY9" s="84">
        <v>148150377.167</v>
      </c>
      <c r="AZ9" s="85">
        <v>587373.19400000002</v>
      </c>
      <c r="BA9" s="85">
        <v>7243595.1050000004</v>
      </c>
      <c r="BB9" s="85">
        <v>32113615.596000001</v>
      </c>
      <c r="BC9" s="85">
        <v>41410324.272</v>
      </c>
      <c r="BD9" s="85">
        <v>37926944.821999997</v>
      </c>
      <c r="BE9" s="86">
        <v>28868524.179000001</v>
      </c>
      <c r="BF9" s="84">
        <v>65391425.104000002</v>
      </c>
      <c r="BG9" s="85">
        <v>328407.41399999999</v>
      </c>
      <c r="BH9" s="85">
        <v>3192715.929</v>
      </c>
      <c r="BI9" s="85">
        <v>17542176.598000001</v>
      </c>
      <c r="BJ9" s="85">
        <v>13377728.99</v>
      </c>
      <c r="BK9" s="85">
        <v>25156497.026000001</v>
      </c>
      <c r="BL9" s="86">
        <v>5793899.1459999997</v>
      </c>
      <c r="BM9" s="84">
        <v>32208185.590999998</v>
      </c>
      <c r="BN9" s="85">
        <v>15958044.960999999</v>
      </c>
      <c r="BO9" s="85">
        <v>10629618.6</v>
      </c>
      <c r="BP9" s="86">
        <v>5620522.0290000001</v>
      </c>
      <c r="BQ9" s="84">
        <v>11752187.897</v>
      </c>
      <c r="BR9" s="85">
        <v>3614834.02</v>
      </c>
      <c r="BS9" s="85">
        <v>2926032.8820000002</v>
      </c>
      <c r="BT9" s="86">
        <v>5211320.9950000001</v>
      </c>
      <c r="BU9" s="84">
        <v>10447987.124</v>
      </c>
      <c r="BV9" s="85">
        <v>2121048.9900000002</v>
      </c>
      <c r="BW9" s="85">
        <v>7150126.0089999996</v>
      </c>
      <c r="BX9" s="86">
        <v>1176812.1259999999</v>
      </c>
      <c r="BY9" s="84">
        <v>16677481.902000001</v>
      </c>
      <c r="BZ9" s="85">
        <v>3202599.4240000001</v>
      </c>
      <c r="CA9" s="85">
        <v>2944553.6179999998</v>
      </c>
      <c r="CB9" s="86">
        <v>10530328.858999999</v>
      </c>
      <c r="CC9" s="84">
        <v>20308755.897</v>
      </c>
      <c r="CD9" s="85">
        <v>3556047.591</v>
      </c>
      <c r="CE9" s="85">
        <v>1809990.058</v>
      </c>
      <c r="CF9" s="85">
        <v>1472651.7930000001</v>
      </c>
      <c r="CG9" s="85">
        <v>3647230.196</v>
      </c>
      <c r="CH9" s="87">
        <v>9822836.2599999998</v>
      </c>
      <c r="CI9" s="63" t="s">
        <v>463</v>
      </c>
    </row>
    <row r="10" spans="1:87" ht="15" customHeight="1" x14ac:dyDescent="0.4">
      <c r="A10" s="62">
        <v>1</v>
      </c>
      <c r="B10" s="51" t="s">
        <v>462</v>
      </c>
      <c r="C10" s="48"/>
      <c r="D10" s="48"/>
      <c r="E10" s="49"/>
      <c r="F10" s="74" t="s">
        <v>462</v>
      </c>
      <c r="G10" s="50" t="s">
        <v>277</v>
      </c>
      <c r="H10" s="78">
        <v>405592521.03100002</v>
      </c>
      <c r="I10" s="79">
        <v>59745121.482000001</v>
      </c>
      <c r="J10" s="80">
        <v>33803246.544</v>
      </c>
      <c r="K10" s="80">
        <v>12947861.865</v>
      </c>
      <c r="L10" s="81">
        <v>12994013.072000001</v>
      </c>
      <c r="M10" s="79">
        <v>97704192.304000005</v>
      </c>
      <c r="N10" s="80">
        <v>14194140.929</v>
      </c>
      <c r="O10" s="80">
        <v>1802379.6170000001</v>
      </c>
      <c r="P10" s="80">
        <v>4507913.1050000004</v>
      </c>
      <c r="Q10" s="80">
        <v>1362607.3389999999</v>
      </c>
      <c r="R10" s="80">
        <v>1155700.3130000001</v>
      </c>
      <c r="S10" s="80">
        <v>3045961.977</v>
      </c>
      <c r="T10" s="80">
        <v>3415512.9679999999</v>
      </c>
      <c r="U10" s="80">
        <v>5887879.3600000003</v>
      </c>
      <c r="V10" s="80">
        <v>619868.28599999996</v>
      </c>
      <c r="W10" s="80">
        <v>6817841.1979999999</v>
      </c>
      <c r="X10" s="80">
        <v>1068813.656</v>
      </c>
      <c r="Y10" s="80">
        <v>276086.79399999999</v>
      </c>
      <c r="Z10" s="80">
        <v>4206447.0939999996</v>
      </c>
      <c r="AA10" s="80">
        <v>4059379.9870000002</v>
      </c>
      <c r="AB10" s="80">
        <v>2000740.672</v>
      </c>
      <c r="AC10" s="80">
        <v>8034628.1579999998</v>
      </c>
      <c r="AD10" s="80">
        <v>3030412.0890000002</v>
      </c>
      <c r="AE10" s="80">
        <v>6624042.517</v>
      </c>
      <c r="AF10" s="80">
        <v>2864141.108</v>
      </c>
      <c r="AG10" s="80">
        <v>4905584.0060000001</v>
      </c>
      <c r="AH10" s="80">
        <v>4850975.875</v>
      </c>
      <c r="AI10" s="80">
        <v>1565902.7420000001</v>
      </c>
      <c r="AJ10" s="80">
        <v>9040236.6420000009</v>
      </c>
      <c r="AK10" s="81">
        <v>2366995.8739999998</v>
      </c>
      <c r="AL10" s="79">
        <v>7241177.9270000001</v>
      </c>
      <c r="AM10" s="80">
        <v>699748.61699999997</v>
      </c>
      <c r="AN10" s="80">
        <v>367930.24599999998</v>
      </c>
      <c r="AO10" s="80">
        <v>3130118.4389999998</v>
      </c>
      <c r="AP10" s="80">
        <v>1184756.7339999999</v>
      </c>
      <c r="AQ10" s="81">
        <v>1858623.89</v>
      </c>
      <c r="AR10" s="79">
        <v>19971565.147</v>
      </c>
      <c r="AS10" s="80">
        <v>1395052.348</v>
      </c>
      <c r="AT10" s="80">
        <v>11231528.336999999</v>
      </c>
      <c r="AU10" s="80">
        <v>1440569.5759999999</v>
      </c>
      <c r="AV10" s="80">
        <v>1134980.4550000001</v>
      </c>
      <c r="AW10" s="80">
        <v>4768514.2429999998</v>
      </c>
      <c r="AX10" s="81" t="s">
        <v>391</v>
      </c>
      <c r="AY10" s="79">
        <v>124482238.31900001</v>
      </c>
      <c r="AZ10" s="80">
        <v>485612.06599999999</v>
      </c>
      <c r="BA10" s="80">
        <v>5373490.9029999999</v>
      </c>
      <c r="BB10" s="80">
        <v>27611287.613000002</v>
      </c>
      <c r="BC10" s="80">
        <v>36150588.711000003</v>
      </c>
      <c r="BD10" s="80">
        <v>30999930.153999999</v>
      </c>
      <c r="BE10" s="81">
        <v>23861328.872000001</v>
      </c>
      <c r="BF10" s="79">
        <v>45889831.137999997</v>
      </c>
      <c r="BG10" s="80">
        <v>242564.43100000001</v>
      </c>
      <c r="BH10" s="80">
        <v>1947279.4779999999</v>
      </c>
      <c r="BI10" s="80">
        <v>12254572.663000001</v>
      </c>
      <c r="BJ10" s="80">
        <v>9661398.3660000004</v>
      </c>
      <c r="BK10" s="80">
        <v>17950996.278000001</v>
      </c>
      <c r="BL10" s="81">
        <v>3833019.9219999998</v>
      </c>
      <c r="BM10" s="79">
        <v>18647711.236000001</v>
      </c>
      <c r="BN10" s="80">
        <v>11502488.880999999</v>
      </c>
      <c r="BO10" s="80">
        <v>3140817.9909999999</v>
      </c>
      <c r="BP10" s="81">
        <v>4004404.3650000002</v>
      </c>
      <c r="BQ10" s="79">
        <v>5563207.5199999996</v>
      </c>
      <c r="BR10" s="80">
        <v>805183.89199999999</v>
      </c>
      <c r="BS10" s="80">
        <v>2176146.4980000001</v>
      </c>
      <c r="BT10" s="81">
        <v>2581877.1290000002</v>
      </c>
      <c r="BU10" s="79">
        <v>4055416.6030000001</v>
      </c>
      <c r="BV10" s="80">
        <v>654700.96600000001</v>
      </c>
      <c r="BW10" s="80">
        <v>2774744.0639999998</v>
      </c>
      <c r="BX10" s="81">
        <v>625971.57400000002</v>
      </c>
      <c r="BY10" s="79">
        <v>10586224.702</v>
      </c>
      <c r="BZ10" s="80">
        <v>1310565.5490000001</v>
      </c>
      <c r="CA10" s="80">
        <v>1521906.091</v>
      </c>
      <c r="CB10" s="81">
        <v>7753753.0609999998</v>
      </c>
      <c r="CC10" s="79">
        <v>11705834.653999999</v>
      </c>
      <c r="CD10" s="80">
        <v>1736133.2949999999</v>
      </c>
      <c r="CE10" s="80">
        <v>1100292.24</v>
      </c>
      <c r="CF10" s="80">
        <v>931510.82799999998</v>
      </c>
      <c r="CG10" s="80">
        <v>2191420.9279999998</v>
      </c>
      <c r="CH10" s="82">
        <v>5746477.3629999999</v>
      </c>
      <c r="CI10" s="63" t="s">
        <v>461</v>
      </c>
    </row>
    <row r="11" spans="1:87" ht="15" customHeight="1" x14ac:dyDescent="0.4">
      <c r="A11" s="62">
        <v>2</v>
      </c>
      <c r="B11" s="55"/>
      <c r="C11" s="51" t="s">
        <v>460</v>
      </c>
      <c r="D11" s="53"/>
      <c r="E11" s="54"/>
      <c r="F11" s="74" t="s">
        <v>459</v>
      </c>
      <c r="G11" s="50" t="s">
        <v>277</v>
      </c>
      <c r="H11" s="83">
        <v>260492992.241</v>
      </c>
      <c r="I11" s="84">
        <v>15145036.936000001</v>
      </c>
      <c r="J11" s="85">
        <v>7693738.8490000004</v>
      </c>
      <c r="K11" s="85">
        <v>3574968.4419999998</v>
      </c>
      <c r="L11" s="86">
        <v>3876329.645</v>
      </c>
      <c r="M11" s="84">
        <v>54495438.631999999</v>
      </c>
      <c r="N11" s="85">
        <v>9639293.9499999993</v>
      </c>
      <c r="O11" s="85">
        <v>1131787.5009999999</v>
      </c>
      <c r="P11" s="85">
        <v>2535649.1779999998</v>
      </c>
      <c r="Q11" s="85">
        <v>840372.28</v>
      </c>
      <c r="R11" s="85">
        <v>653200.60499999998</v>
      </c>
      <c r="S11" s="85">
        <v>1909373.142</v>
      </c>
      <c r="T11" s="85">
        <v>1000382.399</v>
      </c>
      <c r="U11" s="85">
        <v>3549537.8810000001</v>
      </c>
      <c r="V11" s="85">
        <v>381228.92200000002</v>
      </c>
      <c r="W11" s="85">
        <v>4197118.9380000001</v>
      </c>
      <c r="X11" s="85">
        <v>558150.75100000005</v>
      </c>
      <c r="Y11" s="85">
        <v>162654.36799999999</v>
      </c>
      <c r="Z11" s="85">
        <v>2183248.3829999999</v>
      </c>
      <c r="AA11" s="85">
        <v>2721042.74</v>
      </c>
      <c r="AB11" s="85">
        <v>1173306.2009999999</v>
      </c>
      <c r="AC11" s="85">
        <v>3850645.7379999999</v>
      </c>
      <c r="AD11" s="85">
        <v>1303657.0460000001</v>
      </c>
      <c r="AE11" s="85">
        <v>2729367.801</v>
      </c>
      <c r="AF11" s="85">
        <v>1938219.9720000001</v>
      </c>
      <c r="AG11" s="85">
        <v>2743509.7760000001</v>
      </c>
      <c r="AH11" s="85">
        <v>2837418.03</v>
      </c>
      <c r="AI11" s="85">
        <v>775729.375</v>
      </c>
      <c r="AJ11" s="85">
        <v>4432718.8099999996</v>
      </c>
      <c r="AK11" s="86">
        <v>1247824.844</v>
      </c>
      <c r="AL11" s="84">
        <v>2161029.7919999999</v>
      </c>
      <c r="AM11" s="85">
        <v>292196.95600000001</v>
      </c>
      <c r="AN11" s="85">
        <v>127438.792</v>
      </c>
      <c r="AO11" s="85">
        <v>860386.63800000004</v>
      </c>
      <c r="AP11" s="85">
        <v>294873.52899999998</v>
      </c>
      <c r="AQ11" s="86">
        <v>586133.87800000003</v>
      </c>
      <c r="AR11" s="84">
        <v>2915871.15</v>
      </c>
      <c r="AS11" s="85">
        <v>114570.65700000001</v>
      </c>
      <c r="AT11" s="85">
        <v>1378730.415</v>
      </c>
      <c r="AU11" s="85">
        <v>518233.31699999998</v>
      </c>
      <c r="AV11" s="85">
        <v>150302.17800000001</v>
      </c>
      <c r="AW11" s="85">
        <v>753766.23600000003</v>
      </c>
      <c r="AX11" s="86" t="s">
        <v>391</v>
      </c>
      <c r="AY11" s="84">
        <v>114579205.719</v>
      </c>
      <c r="AZ11" s="85">
        <v>463709.82400000002</v>
      </c>
      <c r="BA11" s="85">
        <v>4695502.415</v>
      </c>
      <c r="BB11" s="85">
        <v>26055383.335000001</v>
      </c>
      <c r="BC11" s="85">
        <v>33623622.056000002</v>
      </c>
      <c r="BD11" s="85">
        <v>26974199.383000001</v>
      </c>
      <c r="BE11" s="86">
        <v>22766788.706</v>
      </c>
      <c r="BF11" s="84">
        <v>43447288.107000001</v>
      </c>
      <c r="BG11" s="85">
        <v>237082.731</v>
      </c>
      <c r="BH11" s="85">
        <v>1766544.57</v>
      </c>
      <c r="BI11" s="85">
        <v>11644152.896</v>
      </c>
      <c r="BJ11" s="85">
        <v>8916533.0529999994</v>
      </c>
      <c r="BK11" s="85">
        <v>17199062.289000001</v>
      </c>
      <c r="BL11" s="86">
        <v>3683912.5669999998</v>
      </c>
      <c r="BM11" s="84">
        <v>11988537.585000001</v>
      </c>
      <c r="BN11" s="85">
        <v>8875468.9269999992</v>
      </c>
      <c r="BO11" s="85">
        <v>945863.52399999998</v>
      </c>
      <c r="BP11" s="86">
        <v>2167205.1340000001</v>
      </c>
      <c r="BQ11" s="84">
        <v>1595698.1710000001</v>
      </c>
      <c r="BR11" s="85">
        <v>224823.79800000001</v>
      </c>
      <c r="BS11" s="85">
        <v>1125867.5660000001</v>
      </c>
      <c r="BT11" s="86">
        <v>245006.807</v>
      </c>
      <c r="BU11" s="84">
        <v>3189679.4470000002</v>
      </c>
      <c r="BV11" s="85">
        <v>376798.152</v>
      </c>
      <c r="BW11" s="85">
        <v>2389809.236</v>
      </c>
      <c r="BX11" s="86">
        <v>423072.05900000001</v>
      </c>
      <c r="BY11" s="84">
        <v>7804452.0089999996</v>
      </c>
      <c r="BZ11" s="85">
        <v>665204.63</v>
      </c>
      <c r="CA11" s="85">
        <v>1125340.5519999999</v>
      </c>
      <c r="CB11" s="86">
        <v>6013906.8269999996</v>
      </c>
      <c r="CC11" s="84">
        <v>3170754.693</v>
      </c>
      <c r="CD11" s="85">
        <v>339639.68400000001</v>
      </c>
      <c r="CE11" s="85">
        <v>609736.20499999996</v>
      </c>
      <c r="CF11" s="85">
        <v>350754.32500000001</v>
      </c>
      <c r="CG11" s="85">
        <v>359270.88900000002</v>
      </c>
      <c r="CH11" s="87">
        <v>1511353.59</v>
      </c>
      <c r="CI11" s="63" t="s">
        <v>458</v>
      </c>
    </row>
    <row r="12" spans="1:87" ht="15" customHeight="1" x14ac:dyDescent="0.4">
      <c r="A12" s="62">
        <v>2</v>
      </c>
      <c r="B12" s="55"/>
      <c r="C12" s="51" t="s">
        <v>457</v>
      </c>
      <c r="D12" s="53"/>
      <c r="E12" s="54"/>
      <c r="F12" s="74" t="s">
        <v>456</v>
      </c>
      <c r="G12" s="50" t="s">
        <v>277</v>
      </c>
      <c r="H12" s="83">
        <v>36873384.108000003</v>
      </c>
      <c r="I12" s="84">
        <v>6557293.301</v>
      </c>
      <c r="J12" s="85">
        <v>2992408.2990000001</v>
      </c>
      <c r="K12" s="85">
        <v>1654169.0330000001</v>
      </c>
      <c r="L12" s="86">
        <v>1910715.969</v>
      </c>
      <c r="M12" s="84">
        <v>15609144.403000001</v>
      </c>
      <c r="N12" s="85">
        <v>1520234.818</v>
      </c>
      <c r="O12" s="85">
        <v>171944.75399999999</v>
      </c>
      <c r="P12" s="85">
        <v>485709.43900000001</v>
      </c>
      <c r="Q12" s="85">
        <v>187833.443</v>
      </c>
      <c r="R12" s="85">
        <v>206000.46799999999</v>
      </c>
      <c r="S12" s="85">
        <v>452685.75599999999</v>
      </c>
      <c r="T12" s="85">
        <v>626628.66700000002</v>
      </c>
      <c r="U12" s="85">
        <v>802061.30799999996</v>
      </c>
      <c r="V12" s="85">
        <v>47064.758000000002</v>
      </c>
      <c r="W12" s="85">
        <v>944381.24600000004</v>
      </c>
      <c r="X12" s="85">
        <v>218977.337</v>
      </c>
      <c r="Y12" s="85">
        <v>45055.665999999997</v>
      </c>
      <c r="Z12" s="85">
        <v>633522.23199999996</v>
      </c>
      <c r="AA12" s="85">
        <v>505020.85700000002</v>
      </c>
      <c r="AB12" s="85">
        <v>295987.56199999998</v>
      </c>
      <c r="AC12" s="85">
        <v>1709959.825</v>
      </c>
      <c r="AD12" s="85">
        <v>658655.08799999999</v>
      </c>
      <c r="AE12" s="85">
        <v>1546894.9439999999</v>
      </c>
      <c r="AF12" s="85">
        <v>383344.92099999997</v>
      </c>
      <c r="AG12" s="85">
        <v>946478.96600000001</v>
      </c>
      <c r="AH12" s="85">
        <v>909652.71200000006</v>
      </c>
      <c r="AI12" s="85">
        <v>305773.76</v>
      </c>
      <c r="AJ12" s="85">
        <v>1643977.71</v>
      </c>
      <c r="AK12" s="86">
        <v>361298.16800000001</v>
      </c>
      <c r="AL12" s="84">
        <v>1423939.03</v>
      </c>
      <c r="AM12" s="85">
        <v>119648.632</v>
      </c>
      <c r="AN12" s="85">
        <v>30909.582999999999</v>
      </c>
      <c r="AO12" s="85">
        <v>818016.75100000005</v>
      </c>
      <c r="AP12" s="85">
        <v>129798.121</v>
      </c>
      <c r="AQ12" s="86">
        <v>325565.94199999998</v>
      </c>
      <c r="AR12" s="84">
        <v>5390081.9000000004</v>
      </c>
      <c r="AS12" s="85">
        <v>866454.054</v>
      </c>
      <c r="AT12" s="85">
        <v>3310015.8849999998</v>
      </c>
      <c r="AU12" s="85">
        <v>173141.72</v>
      </c>
      <c r="AV12" s="85">
        <v>246629.85200000001</v>
      </c>
      <c r="AW12" s="85">
        <v>793537.92200000002</v>
      </c>
      <c r="AX12" s="86" t="s">
        <v>391</v>
      </c>
      <c r="AY12" s="84">
        <v>712071.94900000002</v>
      </c>
      <c r="AZ12" s="85">
        <v>1146.204</v>
      </c>
      <c r="BA12" s="85">
        <v>17352.695</v>
      </c>
      <c r="BB12" s="85">
        <v>70363.835000000006</v>
      </c>
      <c r="BC12" s="85">
        <v>408893.924</v>
      </c>
      <c r="BD12" s="85">
        <v>112190.289</v>
      </c>
      <c r="BE12" s="86">
        <v>102125.003</v>
      </c>
      <c r="BF12" s="84">
        <v>455496.12300000002</v>
      </c>
      <c r="BG12" s="85">
        <v>139.96600000000001</v>
      </c>
      <c r="BH12" s="85">
        <v>71218.159</v>
      </c>
      <c r="BI12" s="85">
        <v>137578.61600000001</v>
      </c>
      <c r="BJ12" s="85">
        <v>156449.394</v>
      </c>
      <c r="BK12" s="85">
        <v>76709.192999999999</v>
      </c>
      <c r="BL12" s="86">
        <v>13400.795</v>
      </c>
      <c r="BM12" s="84">
        <v>511547.24099999998</v>
      </c>
      <c r="BN12" s="85">
        <v>112573.314</v>
      </c>
      <c r="BO12" s="85">
        <v>272026.83399999997</v>
      </c>
      <c r="BP12" s="86">
        <v>126947.09299999999</v>
      </c>
      <c r="BQ12" s="84">
        <v>1258774.2690000001</v>
      </c>
      <c r="BR12" s="85">
        <v>252328.85500000001</v>
      </c>
      <c r="BS12" s="85">
        <v>40098.584000000003</v>
      </c>
      <c r="BT12" s="86">
        <v>966346.83</v>
      </c>
      <c r="BU12" s="84">
        <v>519566.86300000001</v>
      </c>
      <c r="BV12" s="85">
        <v>83782.827999999994</v>
      </c>
      <c r="BW12" s="85">
        <v>273694.96600000001</v>
      </c>
      <c r="BX12" s="86">
        <v>162089.06899999999</v>
      </c>
      <c r="BY12" s="84">
        <v>460832.745</v>
      </c>
      <c r="BZ12" s="85">
        <v>221879.603</v>
      </c>
      <c r="CA12" s="85">
        <v>86746.535999999993</v>
      </c>
      <c r="CB12" s="86">
        <v>152206.606</v>
      </c>
      <c r="CC12" s="84">
        <v>3974636.2829999998</v>
      </c>
      <c r="CD12" s="85">
        <v>312055.28000000003</v>
      </c>
      <c r="CE12" s="85">
        <v>167186.353</v>
      </c>
      <c r="CF12" s="85">
        <v>231963.68599999999</v>
      </c>
      <c r="CG12" s="85">
        <v>1498225.26</v>
      </c>
      <c r="CH12" s="87">
        <v>1765205.7050000001</v>
      </c>
      <c r="CI12" s="63" t="s">
        <v>455</v>
      </c>
    </row>
    <row r="13" spans="1:87" ht="15" customHeight="1" x14ac:dyDescent="0.4">
      <c r="A13" s="62">
        <v>2</v>
      </c>
      <c r="B13" s="55"/>
      <c r="C13" s="51" t="s">
        <v>454</v>
      </c>
      <c r="D13" s="53"/>
      <c r="E13" s="54"/>
      <c r="F13" s="74" t="s">
        <v>453</v>
      </c>
      <c r="G13" s="50" t="s">
        <v>277</v>
      </c>
      <c r="H13" s="83">
        <v>59465207.810999997</v>
      </c>
      <c r="I13" s="84">
        <v>29803519.124000002</v>
      </c>
      <c r="J13" s="85">
        <v>18287610.353</v>
      </c>
      <c r="K13" s="85">
        <v>5867892.1310000001</v>
      </c>
      <c r="L13" s="86">
        <v>5648016.6409999998</v>
      </c>
      <c r="M13" s="84">
        <v>9931185.1850000005</v>
      </c>
      <c r="N13" s="85">
        <v>269710.60100000002</v>
      </c>
      <c r="O13" s="85">
        <v>50403.076999999997</v>
      </c>
      <c r="P13" s="85">
        <v>712094.20299999998</v>
      </c>
      <c r="Q13" s="85">
        <v>51100.053</v>
      </c>
      <c r="R13" s="85">
        <v>110688.743</v>
      </c>
      <c r="S13" s="85">
        <v>172095.45499999999</v>
      </c>
      <c r="T13" s="85">
        <v>1242441.523</v>
      </c>
      <c r="U13" s="85">
        <v>283178.58399999997</v>
      </c>
      <c r="V13" s="85">
        <v>27789.628000000001</v>
      </c>
      <c r="W13" s="85">
        <v>511046.39299999998</v>
      </c>
      <c r="X13" s="85">
        <v>64049.813999999998</v>
      </c>
      <c r="Y13" s="85">
        <v>28472.466</v>
      </c>
      <c r="Z13" s="85">
        <v>334674.93199999997</v>
      </c>
      <c r="AA13" s="85">
        <v>212968.49</v>
      </c>
      <c r="AB13" s="85">
        <v>156544.45199999999</v>
      </c>
      <c r="AC13" s="85">
        <v>1106272.774</v>
      </c>
      <c r="AD13" s="85">
        <v>621147.75699999998</v>
      </c>
      <c r="AE13" s="85">
        <v>1147006.175</v>
      </c>
      <c r="AF13" s="85">
        <v>202743.12700000001</v>
      </c>
      <c r="AG13" s="85">
        <v>410060.53499999997</v>
      </c>
      <c r="AH13" s="85">
        <v>565077.75600000005</v>
      </c>
      <c r="AI13" s="85">
        <v>162116.73199999999</v>
      </c>
      <c r="AJ13" s="85">
        <v>1142739.1270000001</v>
      </c>
      <c r="AK13" s="86">
        <v>346762.78600000002</v>
      </c>
      <c r="AL13" s="84">
        <v>2186095.8470000001</v>
      </c>
      <c r="AM13" s="85">
        <v>84493.031000000003</v>
      </c>
      <c r="AN13" s="85">
        <v>44185.076999999997</v>
      </c>
      <c r="AO13" s="85">
        <v>1042977.849</v>
      </c>
      <c r="AP13" s="85">
        <v>423231.48499999999</v>
      </c>
      <c r="AQ13" s="86">
        <v>591208.40399999998</v>
      </c>
      <c r="AR13" s="84">
        <v>5878411.8439999996</v>
      </c>
      <c r="AS13" s="85">
        <v>64735.523999999998</v>
      </c>
      <c r="AT13" s="85">
        <v>3320446.855</v>
      </c>
      <c r="AU13" s="85">
        <v>149182.39600000001</v>
      </c>
      <c r="AV13" s="85">
        <v>273159.12699999998</v>
      </c>
      <c r="AW13" s="85">
        <v>2070555.7069999999</v>
      </c>
      <c r="AX13" s="86" t="s">
        <v>391</v>
      </c>
      <c r="AY13" s="84">
        <v>4160364.844</v>
      </c>
      <c r="AZ13" s="85">
        <v>587.26</v>
      </c>
      <c r="BA13" s="85">
        <v>162471.29699999999</v>
      </c>
      <c r="BB13" s="85">
        <v>125241.973</v>
      </c>
      <c r="BC13" s="85">
        <v>612812.76800000004</v>
      </c>
      <c r="BD13" s="85">
        <v>3077247.2420000001</v>
      </c>
      <c r="BE13" s="86">
        <v>182004.30499999999</v>
      </c>
      <c r="BF13" s="84">
        <v>500789.10100000002</v>
      </c>
      <c r="BG13" s="85">
        <v>540.92499999999995</v>
      </c>
      <c r="BH13" s="85">
        <v>32855.733</v>
      </c>
      <c r="BI13" s="85">
        <v>23408.602999999999</v>
      </c>
      <c r="BJ13" s="85">
        <v>270170.86599999998</v>
      </c>
      <c r="BK13" s="85">
        <v>96981.285999999993</v>
      </c>
      <c r="BL13" s="86">
        <v>76831.687999999995</v>
      </c>
      <c r="BM13" s="84">
        <v>1905103.0330000001</v>
      </c>
      <c r="BN13" s="85">
        <v>1406629.8060000001</v>
      </c>
      <c r="BO13" s="85">
        <v>339739.22899999999</v>
      </c>
      <c r="BP13" s="86">
        <v>158733.99799999999</v>
      </c>
      <c r="BQ13" s="84">
        <v>1770913.8759999999</v>
      </c>
      <c r="BR13" s="85">
        <v>198001.823</v>
      </c>
      <c r="BS13" s="85">
        <v>591308.43500000006</v>
      </c>
      <c r="BT13" s="86">
        <v>981603.61800000002</v>
      </c>
      <c r="BU13" s="84">
        <v>135718.239</v>
      </c>
      <c r="BV13" s="85">
        <v>118272.5</v>
      </c>
      <c r="BW13" s="85">
        <v>6032.3760000000002</v>
      </c>
      <c r="BX13" s="86">
        <v>11413.362999999999</v>
      </c>
      <c r="BY13" s="84">
        <v>555347.84400000004</v>
      </c>
      <c r="BZ13" s="85">
        <v>251746.44399999999</v>
      </c>
      <c r="CA13" s="85">
        <v>191733.93299999999</v>
      </c>
      <c r="CB13" s="86">
        <v>111867.467</v>
      </c>
      <c r="CC13" s="84">
        <v>2637758.8739999998</v>
      </c>
      <c r="CD13" s="85">
        <v>444264.65299999999</v>
      </c>
      <c r="CE13" s="85">
        <v>97997.298999999999</v>
      </c>
      <c r="CF13" s="85">
        <v>188186.94</v>
      </c>
      <c r="CG13" s="85">
        <v>116412.942</v>
      </c>
      <c r="CH13" s="87">
        <v>1790897.04</v>
      </c>
      <c r="CI13" s="63" t="s">
        <v>452</v>
      </c>
    </row>
    <row r="14" spans="1:87" ht="15" customHeight="1" x14ac:dyDescent="0.4">
      <c r="A14" s="62">
        <v>2</v>
      </c>
      <c r="B14" s="60"/>
      <c r="C14" s="51" t="s">
        <v>430</v>
      </c>
      <c r="D14" s="53"/>
      <c r="E14" s="54"/>
      <c r="F14" s="74" t="s">
        <v>451</v>
      </c>
      <c r="G14" s="50" t="s">
        <v>277</v>
      </c>
      <c r="H14" s="117">
        <v>6529357.6270000003</v>
      </c>
      <c r="I14" s="118">
        <v>759540.85800000001</v>
      </c>
      <c r="J14" s="119">
        <v>468099.04700000002</v>
      </c>
      <c r="K14" s="119">
        <v>165755.27499999999</v>
      </c>
      <c r="L14" s="120">
        <v>125686.53599999999</v>
      </c>
      <c r="M14" s="118">
        <v>2900270.6430000002</v>
      </c>
      <c r="N14" s="119">
        <v>355266.78399999999</v>
      </c>
      <c r="O14" s="119">
        <v>59201.99</v>
      </c>
      <c r="P14" s="119">
        <v>65009.302000000003</v>
      </c>
      <c r="Q14" s="119">
        <v>31544.526000000002</v>
      </c>
      <c r="R14" s="119">
        <v>26509.973000000002</v>
      </c>
      <c r="S14" s="119">
        <v>87035.165999999997</v>
      </c>
      <c r="T14" s="119">
        <v>87000.524000000005</v>
      </c>
      <c r="U14" s="119">
        <v>268626.234</v>
      </c>
      <c r="V14" s="119">
        <v>13622.228999999999</v>
      </c>
      <c r="W14" s="119">
        <v>166923.28700000001</v>
      </c>
      <c r="X14" s="119">
        <v>33682.366000000002</v>
      </c>
      <c r="Y14" s="119">
        <v>4115.473</v>
      </c>
      <c r="Z14" s="119">
        <v>153714.476</v>
      </c>
      <c r="AA14" s="119">
        <v>111564.992</v>
      </c>
      <c r="AB14" s="119">
        <v>76920.671000000002</v>
      </c>
      <c r="AC14" s="119">
        <v>242787.91099999999</v>
      </c>
      <c r="AD14" s="119">
        <v>91119.770999999993</v>
      </c>
      <c r="AE14" s="119">
        <v>212837.43299999999</v>
      </c>
      <c r="AF14" s="119">
        <v>65687.485000000001</v>
      </c>
      <c r="AG14" s="119">
        <v>223398.71100000001</v>
      </c>
      <c r="AH14" s="119">
        <v>107781.299</v>
      </c>
      <c r="AI14" s="119">
        <v>34027.974000000002</v>
      </c>
      <c r="AJ14" s="119">
        <v>338760.83799999999</v>
      </c>
      <c r="AK14" s="120">
        <v>43131.226999999999</v>
      </c>
      <c r="AL14" s="118">
        <v>163170.677</v>
      </c>
      <c r="AM14" s="119">
        <v>31726.184000000001</v>
      </c>
      <c r="AN14" s="119">
        <v>36710.614000000001</v>
      </c>
      <c r="AO14" s="119">
        <v>52306.487999999998</v>
      </c>
      <c r="AP14" s="119">
        <v>14288.555</v>
      </c>
      <c r="AQ14" s="120">
        <v>28138.835999999999</v>
      </c>
      <c r="AR14" s="118">
        <v>974886.87699999998</v>
      </c>
      <c r="AS14" s="119">
        <v>86391.017999999996</v>
      </c>
      <c r="AT14" s="119">
        <v>526534.23699999996</v>
      </c>
      <c r="AU14" s="119">
        <v>205886.78400000001</v>
      </c>
      <c r="AV14" s="119">
        <v>46711.476999999999</v>
      </c>
      <c r="AW14" s="119">
        <v>109346.22199999999</v>
      </c>
      <c r="AX14" s="120" t="s">
        <v>391</v>
      </c>
      <c r="AY14" s="118">
        <v>186464.27600000001</v>
      </c>
      <c r="AZ14" s="119">
        <v>276.714</v>
      </c>
      <c r="BA14" s="119">
        <v>3271.7420000000002</v>
      </c>
      <c r="BB14" s="119">
        <v>24855.080999999998</v>
      </c>
      <c r="BC14" s="119">
        <v>49822.55</v>
      </c>
      <c r="BD14" s="119">
        <v>85218.813999999998</v>
      </c>
      <c r="BE14" s="120">
        <v>23019.375</v>
      </c>
      <c r="BF14" s="118">
        <v>67042.804999999993</v>
      </c>
      <c r="BG14" s="119">
        <v>23.911000000000001</v>
      </c>
      <c r="BH14" s="119">
        <v>4142.1469999999999</v>
      </c>
      <c r="BI14" s="119">
        <v>25848.817999999999</v>
      </c>
      <c r="BJ14" s="119">
        <v>19797.078000000001</v>
      </c>
      <c r="BK14" s="119">
        <v>16086.387000000001</v>
      </c>
      <c r="BL14" s="120">
        <v>1144.4659999999999</v>
      </c>
      <c r="BM14" s="118">
        <v>1163772.6189999999</v>
      </c>
      <c r="BN14" s="119">
        <v>88227.365000000005</v>
      </c>
      <c r="BO14" s="119">
        <v>435410.79700000002</v>
      </c>
      <c r="BP14" s="120">
        <v>640134.45799999998</v>
      </c>
      <c r="BQ14" s="118">
        <v>45885.85</v>
      </c>
      <c r="BR14" s="119">
        <v>11302.471</v>
      </c>
      <c r="BS14" s="119">
        <v>1201.759</v>
      </c>
      <c r="BT14" s="120">
        <v>33381.620999999999</v>
      </c>
      <c r="BU14" s="118">
        <v>16069.1</v>
      </c>
      <c r="BV14" s="119">
        <v>8193.0540000000001</v>
      </c>
      <c r="BW14" s="119">
        <v>6981.1170000000002</v>
      </c>
      <c r="BX14" s="120">
        <v>894.92899999999997</v>
      </c>
      <c r="BY14" s="118">
        <v>51881.61</v>
      </c>
      <c r="BZ14" s="119">
        <v>19532.631000000001</v>
      </c>
      <c r="CA14" s="119">
        <v>5994.1329999999998</v>
      </c>
      <c r="CB14" s="120">
        <v>26354.846000000001</v>
      </c>
      <c r="CC14" s="118">
        <v>200372.31099999999</v>
      </c>
      <c r="CD14" s="119">
        <v>80468.289000000004</v>
      </c>
      <c r="CE14" s="119">
        <v>8722.5830000000005</v>
      </c>
      <c r="CF14" s="119">
        <v>83128.907999999996</v>
      </c>
      <c r="CG14" s="119">
        <v>3852.6329999999998</v>
      </c>
      <c r="CH14" s="121">
        <v>24199.898000000001</v>
      </c>
      <c r="CI14" s="63" t="s">
        <v>428</v>
      </c>
    </row>
    <row r="15" spans="1:87" ht="15" customHeight="1" x14ac:dyDescent="0.4">
      <c r="A15" s="62">
        <v>1</v>
      </c>
      <c r="B15" s="47" t="s">
        <v>450</v>
      </c>
      <c r="C15" s="48"/>
      <c r="D15" s="48"/>
      <c r="E15" s="49"/>
      <c r="F15" s="74" t="s">
        <v>449</v>
      </c>
      <c r="G15" s="50" t="s">
        <v>277</v>
      </c>
      <c r="H15" s="83">
        <v>139476290.17199999</v>
      </c>
      <c r="I15" s="84">
        <v>17326148.197000001</v>
      </c>
      <c r="J15" s="85">
        <v>8153111.5609999998</v>
      </c>
      <c r="K15" s="85">
        <v>4591245.1730000004</v>
      </c>
      <c r="L15" s="86">
        <v>4581791.4630000005</v>
      </c>
      <c r="M15" s="84">
        <v>25318979.574999999</v>
      </c>
      <c r="N15" s="85">
        <v>3593042.3539999998</v>
      </c>
      <c r="O15" s="85">
        <v>642863.97100000002</v>
      </c>
      <c r="P15" s="85">
        <v>979237.29</v>
      </c>
      <c r="Q15" s="85">
        <v>398738.13099999999</v>
      </c>
      <c r="R15" s="85">
        <v>402893.47200000001</v>
      </c>
      <c r="S15" s="85">
        <v>722731.68099999998</v>
      </c>
      <c r="T15" s="85">
        <v>1156527.3389999999</v>
      </c>
      <c r="U15" s="85">
        <v>1931179.017</v>
      </c>
      <c r="V15" s="85">
        <v>116304.061</v>
      </c>
      <c r="W15" s="85">
        <v>1716347.861</v>
      </c>
      <c r="X15" s="85">
        <v>273097.62699999998</v>
      </c>
      <c r="Y15" s="85">
        <v>91230.48</v>
      </c>
      <c r="Z15" s="85">
        <v>1370472.9839999999</v>
      </c>
      <c r="AA15" s="85">
        <v>660351.36199999996</v>
      </c>
      <c r="AB15" s="85">
        <v>368177.24400000001</v>
      </c>
      <c r="AC15" s="85">
        <v>2421583.0090000001</v>
      </c>
      <c r="AD15" s="85">
        <v>832706.36399999994</v>
      </c>
      <c r="AE15" s="85">
        <v>2049332.0379999999</v>
      </c>
      <c r="AF15" s="85">
        <v>1175789.0160000001</v>
      </c>
      <c r="AG15" s="85">
        <v>664364.50699999998</v>
      </c>
      <c r="AH15" s="85">
        <v>1253857.433</v>
      </c>
      <c r="AI15" s="85">
        <v>337411.05</v>
      </c>
      <c r="AJ15" s="85">
        <v>1230720.3330000001</v>
      </c>
      <c r="AK15" s="86">
        <v>930020.95</v>
      </c>
      <c r="AL15" s="84">
        <v>6367429.6260000002</v>
      </c>
      <c r="AM15" s="85">
        <v>345007.79599999997</v>
      </c>
      <c r="AN15" s="85">
        <v>316560.522</v>
      </c>
      <c r="AO15" s="85">
        <v>3374888.4580000001</v>
      </c>
      <c r="AP15" s="85">
        <v>859895.63</v>
      </c>
      <c r="AQ15" s="86">
        <v>1471077.22</v>
      </c>
      <c r="AR15" s="84">
        <v>6457796.2630000003</v>
      </c>
      <c r="AS15" s="85">
        <v>373632.65</v>
      </c>
      <c r="AT15" s="85">
        <v>4256724.22</v>
      </c>
      <c r="AU15" s="85">
        <v>198172.67300000001</v>
      </c>
      <c r="AV15" s="85">
        <v>526756.76199999999</v>
      </c>
      <c r="AW15" s="85">
        <v>1101582.9110000001</v>
      </c>
      <c r="AX15" s="86" t="s">
        <v>391</v>
      </c>
      <c r="AY15" s="84">
        <v>23668138.848000001</v>
      </c>
      <c r="AZ15" s="85">
        <v>101761.128</v>
      </c>
      <c r="BA15" s="85">
        <v>1870104.202</v>
      </c>
      <c r="BB15" s="85">
        <v>4502327.983</v>
      </c>
      <c r="BC15" s="85">
        <v>5259735.5609999998</v>
      </c>
      <c r="BD15" s="85">
        <v>6927014.6679999996</v>
      </c>
      <c r="BE15" s="86">
        <v>5007195.307</v>
      </c>
      <c r="BF15" s="84">
        <v>19501593.965999998</v>
      </c>
      <c r="BG15" s="85">
        <v>85842.982999999993</v>
      </c>
      <c r="BH15" s="85">
        <v>1245436.4509999999</v>
      </c>
      <c r="BI15" s="85">
        <v>5287603.9359999998</v>
      </c>
      <c r="BJ15" s="85">
        <v>3716330.6239999998</v>
      </c>
      <c r="BK15" s="85">
        <v>7205500.7489999998</v>
      </c>
      <c r="BL15" s="86">
        <v>1960879.2239999999</v>
      </c>
      <c r="BM15" s="84">
        <v>13560474.355</v>
      </c>
      <c r="BN15" s="85">
        <v>4455556.0810000002</v>
      </c>
      <c r="BO15" s="85">
        <v>7488800.6100000003</v>
      </c>
      <c r="BP15" s="86">
        <v>1616117.665</v>
      </c>
      <c r="BQ15" s="84">
        <v>6188980.3779999996</v>
      </c>
      <c r="BR15" s="85">
        <v>2809650.128</v>
      </c>
      <c r="BS15" s="85">
        <v>749886.38399999996</v>
      </c>
      <c r="BT15" s="86">
        <v>2629443.8659999999</v>
      </c>
      <c r="BU15" s="84">
        <v>6392570.5209999997</v>
      </c>
      <c r="BV15" s="85">
        <v>1466348.024</v>
      </c>
      <c r="BW15" s="85">
        <v>4375381.9450000003</v>
      </c>
      <c r="BX15" s="86">
        <v>550840.55200000003</v>
      </c>
      <c r="BY15" s="84">
        <v>6091257.2000000002</v>
      </c>
      <c r="BZ15" s="85">
        <v>1892033.875</v>
      </c>
      <c r="CA15" s="85">
        <v>1422647.527</v>
      </c>
      <c r="CB15" s="86">
        <v>2776575.798</v>
      </c>
      <c r="CC15" s="84">
        <v>8602921.2430000007</v>
      </c>
      <c r="CD15" s="85">
        <v>1819914.2960000001</v>
      </c>
      <c r="CE15" s="85">
        <v>709697.81799999997</v>
      </c>
      <c r="CF15" s="85">
        <v>541140.96400000004</v>
      </c>
      <c r="CG15" s="85">
        <v>1455809.2679999999</v>
      </c>
      <c r="CH15" s="87">
        <v>4076358.8969999999</v>
      </c>
      <c r="CI15" s="63" t="s">
        <v>448</v>
      </c>
    </row>
    <row r="16" spans="1:87" ht="15" customHeight="1" x14ac:dyDescent="0.4">
      <c r="A16" s="62">
        <v>1</v>
      </c>
      <c r="B16" s="51" t="s">
        <v>447</v>
      </c>
      <c r="C16" s="48"/>
      <c r="D16" s="48"/>
      <c r="E16" s="49"/>
      <c r="F16" s="74" t="s">
        <v>447</v>
      </c>
      <c r="G16" s="50" t="s">
        <v>277</v>
      </c>
      <c r="H16" s="78">
        <v>127869226.25</v>
      </c>
      <c r="I16" s="79">
        <v>14612621.48</v>
      </c>
      <c r="J16" s="80">
        <v>6748625.9680000003</v>
      </c>
      <c r="K16" s="80">
        <v>4145230.4780000001</v>
      </c>
      <c r="L16" s="81">
        <v>3718765.034</v>
      </c>
      <c r="M16" s="79">
        <v>22302016.134</v>
      </c>
      <c r="N16" s="80">
        <v>3389670.358</v>
      </c>
      <c r="O16" s="80">
        <v>589103.01199999999</v>
      </c>
      <c r="P16" s="80">
        <v>948849.61499999999</v>
      </c>
      <c r="Q16" s="80">
        <v>353147.23599999998</v>
      </c>
      <c r="R16" s="80">
        <v>398355.913</v>
      </c>
      <c r="S16" s="80">
        <v>648783.772</v>
      </c>
      <c r="T16" s="80">
        <v>1155653.3740000001</v>
      </c>
      <c r="U16" s="80">
        <v>1310714.2660000001</v>
      </c>
      <c r="V16" s="80">
        <v>101614.64200000001</v>
      </c>
      <c r="W16" s="80">
        <v>1506655.727</v>
      </c>
      <c r="X16" s="80">
        <v>238366.99400000001</v>
      </c>
      <c r="Y16" s="80">
        <v>101878.576</v>
      </c>
      <c r="Z16" s="80">
        <v>1097110.2239999999</v>
      </c>
      <c r="AA16" s="80">
        <v>587756.90500000003</v>
      </c>
      <c r="AB16" s="80">
        <v>286099.96299999999</v>
      </c>
      <c r="AC16" s="80">
        <v>2134571.7390000001</v>
      </c>
      <c r="AD16" s="80">
        <v>712194.00600000005</v>
      </c>
      <c r="AE16" s="80">
        <v>1855273.257</v>
      </c>
      <c r="AF16" s="80">
        <v>1056435.6029999999</v>
      </c>
      <c r="AG16" s="80">
        <v>468154.70799999998</v>
      </c>
      <c r="AH16" s="80">
        <v>1028036.466</v>
      </c>
      <c r="AI16" s="80">
        <v>309740.38</v>
      </c>
      <c r="AJ16" s="80">
        <v>1155750.0430000001</v>
      </c>
      <c r="AK16" s="81">
        <v>868099.35499999998</v>
      </c>
      <c r="AL16" s="79">
        <v>5725838.2470000004</v>
      </c>
      <c r="AM16" s="80">
        <v>240643.32399999999</v>
      </c>
      <c r="AN16" s="80">
        <v>275250.45199999999</v>
      </c>
      <c r="AO16" s="80">
        <v>3009455.2829999998</v>
      </c>
      <c r="AP16" s="80">
        <v>810046.11899999995</v>
      </c>
      <c r="AQ16" s="81">
        <v>1390443.0689999999</v>
      </c>
      <c r="AR16" s="79">
        <v>6544086.4919999996</v>
      </c>
      <c r="AS16" s="80">
        <v>836116.31900000002</v>
      </c>
      <c r="AT16" s="80">
        <v>4063591.9810000001</v>
      </c>
      <c r="AU16" s="80">
        <v>248327.103</v>
      </c>
      <c r="AV16" s="80">
        <v>430472.70400000003</v>
      </c>
      <c r="AW16" s="80">
        <v>964666.66700000002</v>
      </c>
      <c r="AX16" s="81" t="s">
        <v>391</v>
      </c>
      <c r="AY16" s="79">
        <v>21280555.741999999</v>
      </c>
      <c r="AZ16" s="80">
        <v>90176.357000000004</v>
      </c>
      <c r="BA16" s="80">
        <v>1823944.916</v>
      </c>
      <c r="BB16" s="80">
        <v>4438413.5880000005</v>
      </c>
      <c r="BC16" s="80">
        <v>4762054.28</v>
      </c>
      <c r="BD16" s="80">
        <v>5717267.7539999997</v>
      </c>
      <c r="BE16" s="81">
        <v>4448698.8470000001</v>
      </c>
      <c r="BF16" s="79">
        <v>19075228.364999998</v>
      </c>
      <c r="BG16" s="80">
        <v>80497.566999999995</v>
      </c>
      <c r="BH16" s="80">
        <v>1315612.57</v>
      </c>
      <c r="BI16" s="80">
        <v>5333575.2209999999</v>
      </c>
      <c r="BJ16" s="80">
        <v>3592782.53</v>
      </c>
      <c r="BK16" s="80">
        <v>6937010.983</v>
      </c>
      <c r="BL16" s="81">
        <v>1815749.4939999999</v>
      </c>
      <c r="BM16" s="79">
        <v>10946469.788000001</v>
      </c>
      <c r="BN16" s="80">
        <v>3230422.22</v>
      </c>
      <c r="BO16" s="80">
        <v>6330482.5070000002</v>
      </c>
      <c r="BP16" s="81">
        <v>1385565.0619999999</v>
      </c>
      <c r="BQ16" s="79">
        <v>5537081.0480000004</v>
      </c>
      <c r="BR16" s="80">
        <v>2491030.9870000002</v>
      </c>
      <c r="BS16" s="80">
        <v>738285.71799999999</v>
      </c>
      <c r="BT16" s="81">
        <v>2307764.3429999999</v>
      </c>
      <c r="BU16" s="79">
        <v>7396644.4680000003</v>
      </c>
      <c r="BV16" s="80">
        <v>1842349.2439999999</v>
      </c>
      <c r="BW16" s="80">
        <v>5003956.0920000002</v>
      </c>
      <c r="BX16" s="81">
        <v>550339.13199999998</v>
      </c>
      <c r="BY16" s="79">
        <v>6527431.5070000002</v>
      </c>
      <c r="BZ16" s="80">
        <v>2019410.399</v>
      </c>
      <c r="CA16" s="80">
        <v>1615802.358</v>
      </c>
      <c r="CB16" s="81">
        <v>2892218.7510000002</v>
      </c>
      <c r="CC16" s="79">
        <v>7921252.9790000003</v>
      </c>
      <c r="CD16" s="80">
        <v>1541023.3049999999</v>
      </c>
      <c r="CE16" s="80">
        <v>698273.57700000005</v>
      </c>
      <c r="CF16" s="80">
        <v>499286.83600000001</v>
      </c>
      <c r="CG16" s="80">
        <v>1422175.375</v>
      </c>
      <c r="CH16" s="82">
        <v>3760493.8859999999</v>
      </c>
      <c r="CI16" s="63" t="s">
        <v>446</v>
      </c>
    </row>
    <row r="17" spans="1:87" ht="15" customHeight="1" x14ac:dyDescent="0.4">
      <c r="A17" s="62">
        <v>2</v>
      </c>
      <c r="B17" s="55"/>
      <c r="C17" s="51" t="s">
        <v>445</v>
      </c>
      <c r="D17" s="53"/>
      <c r="E17" s="54"/>
      <c r="F17" s="74" t="s">
        <v>444</v>
      </c>
      <c r="G17" s="50" t="s">
        <v>277</v>
      </c>
      <c r="H17" s="83">
        <v>57238593.847999997</v>
      </c>
      <c r="I17" s="84">
        <v>7091122.3099999996</v>
      </c>
      <c r="J17" s="85">
        <v>3235492.736</v>
      </c>
      <c r="K17" s="85">
        <v>2000325.237</v>
      </c>
      <c r="L17" s="86">
        <v>1855304.3370000001</v>
      </c>
      <c r="M17" s="84">
        <v>9832414.6429999992</v>
      </c>
      <c r="N17" s="85">
        <v>1244053.7960000001</v>
      </c>
      <c r="O17" s="85">
        <v>192197.53400000001</v>
      </c>
      <c r="P17" s="85">
        <v>425556.91399999999</v>
      </c>
      <c r="Q17" s="85">
        <v>147348.141</v>
      </c>
      <c r="R17" s="85">
        <v>181224.53599999999</v>
      </c>
      <c r="S17" s="85">
        <v>281450.337</v>
      </c>
      <c r="T17" s="85">
        <v>601819.63699999999</v>
      </c>
      <c r="U17" s="85">
        <v>522379.95899999997</v>
      </c>
      <c r="V17" s="85">
        <v>39806.707999999999</v>
      </c>
      <c r="W17" s="85">
        <v>658307.41899999999</v>
      </c>
      <c r="X17" s="85">
        <v>122834.552</v>
      </c>
      <c r="Y17" s="85">
        <v>47039.163999999997</v>
      </c>
      <c r="Z17" s="85">
        <v>399100.00900000002</v>
      </c>
      <c r="AA17" s="85">
        <v>239447.57199999999</v>
      </c>
      <c r="AB17" s="85">
        <v>127399.618</v>
      </c>
      <c r="AC17" s="85">
        <v>1036365.951</v>
      </c>
      <c r="AD17" s="85">
        <v>362595.84700000001</v>
      </c>
      <c r="AE17" s="85">
        <v>877794.74</v>
      </c>
      <c r="AF17" s="85">
        <v>492009.92599999998</v>
      </c>
      <c r="AG17" s="85">
        <v>232796.56400000001</v>
      </c>
      <c r="AH17" s="85">
        <v>511278.30599999998</v>
      </c>
      <c r="AI17" s="85">
        <v>150450.20499999999</v>
      </c>
      <c r="AJ17" s="85">
        <v>549798.75699999998</v>
      </c>
      <c r="AK17" s="86">
        <v>389358.451</v>
      </c>
      <c r="AL17" s="84">
        <v>2759310.0630000001</v>
      </c>
      <c r="AM17" s="85">
        <v>95022.493000000002</v>
      </c>
      <c r="AN17" s="85">
        <v>74672.06</v>
      </c>
      <c r="AO17" s="85">
        <v>1642610.09</v>
      </c>
      <c r="AP17" s="85">
        <v>334230.64799999999</v>
      </c>
      <c r="AQ17" s="86">
        <v>612774.772</v>
      </c>
      <c r="AR17" s="84">
        <v>2894372.4470000002</v>
      </c>
      <c r="AS17" s="85">
        <v>444328.23300000001</v>
      </c>
      <c r="AT17" s="85">
        <v>1682397.7320000001</v>
      </c>
      <c r="AU17" s="85">
        <v>114721.82399999999</v>
      </c>
      <c r="AV17" s="85">
        <v>187756.74600000001</v>
      </c>
      <c r="AW17" s="85">
        <v>464865.16600000003</v>
      </c>
      <c r="AX17" s="86" t="s">
        <v>391</v>
      </c>
      <c r="AY17" s="84">
        <v>9774099.4370000008</v>
      </c>
      <c r="AZ17" s="85">
        <v>40995.478000000003</v>
      </c>
      <c r="BA17" s="85">
        <v>856107.21499999997</v>
      </c>
      <c r="BB17" s="85">
        <v>1760312.3529999999</v>
      </c>
      <c r="BC17" s="85">
        <v>2224840.3139999998</v>
      </c>
      <c r="BD17" s="85">
        <v>2951742.6809999999</v>
      </c>
      <c r="BE17" s="86">
        <v>1940101.3959999999</v>
      </c>
      <c r="BF17" s="84">
        <v>8300786.3399999999</v>
      </c>
      <c r="BG17" s="85">
        <v>39062.209000000003</v>
      </c>
      <c r="BH17" s="85">
        <v>535892.51300000004</v>
      </c>
      <c r="BI17" s="85">
        <v>2105931.0159999998</v>
      </c>
      <c r="BJ17" s="85">
        <v>1718654.777</v>
      </c>
      <c r="BK17" s="85">
        <v>3409680.588</v>
      </c>
      <c r="BL17" s="86">
        <v>491565.23800000001</v>
      </c>
      <c r="BM17" s="84">
        <v>3737452.9819999998</v>
      </c>
      <c r="BN17" s="85">
        <v>1279553.6880000001</v>
      </c>
      <c r="BO17" s="85">
        <v>1905787.314</v>
      </c>
      <c r="BP17" s="86">
        <v>552111.97900000005</v>
      </c>
      <c r="BQ17" s="84">
        <v>2755329.585</v>
      </c>
      <c r="BR17" s="85">
        <v>1151767.206</v>
      </c>
      <c r="BS17" s="85">
        <v>399581.11300000001</v>
      </c>
      <c r="BT17" s="86">
        <v>1203981.267</v>
      </c>
      <c r="BU17" s="84">
        <v>3349532.284</v>
      </c>
      <c r="BV17" s="85">
        <v>729272.63500000001</v>
      </c>
      <c r="BW17" s="85">
        <v>2313537.2250000001</v>
      </c>
      <c r="BX17" s="86">
        <v>306722.42300000001</v>
      </c>
      <c r="BY17" s="84">
        <v>2567646.1630000002</v>
      </c>
      <c r="BZ17" s="85">
        <v>912611.69700000004</v>
      </c>
      <c r="CA17" s="85">
        <v>720337.18200000003</v>
      </c>
      <c r="CB17" s="86">
        <v>934697.28300000005</v>
      </c>
      <c r="CC17" s="84">
        <v>4176527.594</v>
      </c>
      <c r="CD17" s="85">
        <v>648596.57900000003</v>
      </c>
      <c r="CE17" s="85">
        <v>333391.12400000001</v>
      </c>
      <c r="CF17" s="85">
        <v>272859.21799999999</v>
      </c>
      <c r="CG17" s="85">
        <v>876114.78799999994</v>
      </c>
      <c r="CH17" s="87">
        <v>2045565.885</v>
      </c>
      <c r="CI17" s="63" t="s">
        <v>443</v>
      </c>
    </row>
    <row r="18" spans="1:87" ht="15" customHeight="1" x14ac:dyDescent="0.4">
      <c r="A18" s="62">
        <v>2</v>
      </c>
      <c r="B18" s="55"/>
      <c r="C18" s="51" t="s">
        <v>442</v>
      </c>
      <c r="D18" s="53"/>
      <c r="E18" s="54"/>
      <c r="F18" s="74" t="s">
        <v>441</v>
      </c>
      <c r="G18" s="50" t="s">
        <v>277</v>
      </c>
      <c r="H18" s="83">
        <v>7932004.4189999998</v>
      </c>
      <c r="I18" s="84">
        <v>554805.53700000001</v>
      </c>
      <c r="J18" s="85">
        <v>228423.79</v>
      </c>
      <c r="K18" s="85">
        <v>168478.78700000001</v>
      </c>
      <c r="L18" s="86">
        <v>157902.96</v>
      </c>
      <c r="M18" s="84">
        <v>819952.01300000004</v>
      </c>
      <c r="N18" s="85">
        <v>125372.63</v>
      </c>
      <c r="O18" s="85">
        <v>13801.852999999999</v>
      </c>
      <c r="P18" s="85">
        <v>38335.978000000003</v>
      </c>
      <c r="Q18" s="85">
        <v>11655.566000000001</v>
      </c>
      <c r="R18" s="85">
        <v>21943.145</v>
      </c>
      <c r="S18" s="85">
        <v>24138.977999999999</v>
      </c>
      <c r="T18" s="85">
        <v>47411.156000000003</v>
      </c>
      <c r="U18" s="85">
        <v>44216.330999999998</v>
      </c>
      <c r="V18" s="85">
        <v>2036.5319999999999</v>
      </c>
      <c r="W18" s="85">
        <v>57671.455999999998</v>
      </c>
      <c r="X18" s="85">
        <v>10497.375</v>
      </c>
      <c r="Y18" s="85">
        <v>5718.6350000000002</v>
      </c>
      <c r="Z18" s="85">
        <v>32153.739000000001</v>
      </c>
      <c r="AA18" s="85">
        <v>16559.580999999998</v>
      </c>
      <c r="AB18" s="85">
        <v>7947.567</v>
      </c>
      <c r="AC18" s="85">
        <v>79808.827999999994</v>
      </c>
      <c r="AD18" s="85">
        <v>26907.034</v>
      </c>
      <c r="AE18" s="85">
        <v>65143.09</v>
      </c>
      <c r="AF18" s="85">
        <v>39217.468000000001</v>
      </c>
      <c r="AG18" s="85">
        <v>16532.234</v>
      </c>
      <c r="AH18" s="85">
        <v>34392.339</v>
      </c>
      <c r="AI18" s="85">
        <v>12346.646000000001</v>
      </c>
      <c r="AJ18" s="85">
        <v>41406.748</v>
      </c>
      <c r="AK18" s="86">
        <v>44737.103999999999</v>
      </c>
      <c r="AL18" s="84">
        <v>294746.28499999997</v>
      </c>
      <c r="AM18" s="85">
        <v>11022.172</v>
      </c>
      <c r="AN18" s="85">
        <v>10739.237999999999</v>
      </c>
      <c r="AO18" s="85">
        <v>148050.68599999999</v>
      </c>
      <c r="AP18" s="85">
        <v>44183.563999999998</v>
      </c>
      <c r="AQ18" s="86">
        <v>80750.625</v>
      </c>
      <c r="AR18" s="84">
        <v>317270.63299999997</v>
      </c>
      <c r="AS18" s="85">
        <v>37958.391000000003</v>
      </c>
      <c r="AT18" s="85">
        <v>156190.50899999999</v>
      </c>
      <c r="AU18" s="85">
        <v>7628.8419999999996</v>
      </c>
      <c r="AV18" s="85">
        <v>38791.436000000002</v>
      </c>
      <c r="AW18" s="85">
        <v>76502.3</v>
      </c>
      <c r="AX18" s="86" t="s">
        <v>391</v>
      </c>
      <c r="AY18" s="84">
        <v>1103151.825</v>
      </c>
      <c r="AZ18" s="85">
        <v>4811.6959999999999</v>
      </c>
      <c r="BA18" s="85">
        <v>209711.579</v>
      </c>
      <c r="BB18" s="85">
        <v>175812.77799999999</v>
      </c>
      <c r="BC18" s="85">
        <v>219753.285</v>
      </c>
      <c r="BD18" s="85">
        <v>266730.84299999999</v>
      </c>
      <c r="BE18" s="86">
        <v>226331.644</v>
      </c>
      <c r="BF18" s="84">
        <v>1470515.764</v>
      </c>
      <c r="BG18" s="85">
        <v>7178.0389999999998</v>
      </c>
      <c r="BH18" s="85">
        <v>195271.98199999999</v>
      </c>
      <c r="BI18" s="85">
        <v>358261.09700000001</v>
      </c>
      <c r="BJ18" s="85">
        <v>253317.429</v>
      </c>
      <c r="BK18" s="85">
        <v>573933.14599999995</v>
      </c>
      <c r="BL18" s="86">
        <v>82554.072</v>
      </c>
      <c r="BM18" s="84">
        <v>1217424.5689999999</v>
      </c>
      <c r="BN18" s="85">
        <v>193748.17499999999</v>
      </c>
      <c r="BO18" s="85">
        <v>949887.93700000003</v>
      </c>
      <c r="BP18" s="86">
        <v>73788.456999999995</v>
      </c>
      <c r="BQ18" s="84">
        <v>294740.87199999997</v>
      </c>
      <c r="BR18" s="85">
        <v>137778.96799999999</v>
      </c>
      <c r="BS18" s="85">
        <v>45778.809000000001</v>
      </c>
      <c r="BT18" s="86">
        <v>111183.094</v>
      </c>
      <c r="BU18" s="84">
        <v>876582.02899999998</v>
      </c>
      <c r="BV18" s="85">
        <v>103871.533</v>
      </c>
      <c r="BW18" s="85">
        <v>744585.98499999999</v>
      </c>
      <c r="BX18" s="86">
        <v>28124.510999999999</v>
      </c>
      <c r="BY18" s="84">
        <v>668933.99899999995</v>
      </c>
      <c r="BZ18" s="85">
        <v>195695.27100000001</v>
      </c>
      <c r="CA18" s="85">
        <v>132621.378</v>
      </c>
      <c r="CB18" s="86">
        <v>340617.35</v>
      </c>
      <c r="CC18" s="84">
        <v>313880.89199999999</v>
      </c>
      <c r="CD18" s="85">
        <v>52054.714</v>
      </c>
      <c r="CE18" s="85">
        <v>34044.586000000003</v>
      </c>
      <c r="CF18" s="85">
        <v>22931.131000000001</v>
      </c>
      <c r="CG18" s="85">
        <v>57494.555999999997</v>
      </c>
      <c r="CH18" s="87">
        <v>147355.90299999999</v>
      </c>
      <c r="CI18" s="63" t="s">
        <v>440</v>
      </c>
    </row>
    <row r="19" spans="1:87" ht="15" customHeight="1" x14ac:dyDescent="0.4">
      <c r="A19" s="62">
        <v>2</v>
      </c>
      <c r="B19" s="55"/>
      <c r="C19" s="51" t="s">
        <v>439</v>
      </c>
      <c r="D19" s="53"/>
      <c r="E19" s="54"/>
      <c r="F19" s="74" t="s">
        <v>438</v>
      </c>
      <c r="G19" s="50" t="s">
        <v>277</v>
      </c>
      <c r="H19" s="83">
        <v>4970884.9579999996</v>
      </c>
      <c r="I19" s="84">
        <v>73306.528000000006</v>
      </c>
      <c r="J19" s="85">
        <v>31791.864000000001</v>
      </c>
      <c r="K19" s="85">
        <v>20747.909</v>
      </c>
      <c r="L19" s="86">
        <v>20766.756000000001</v>
      </c>
      <c r="M19" s="84">
        <v>2123721.8689999999</v>
      </c>
      <c r="N19" s="85">
        <v>526399.272</v>
      </c>
      <c r="O19" s="85">
        <v>92699.339000000007</v>
      </c>
      <c r="P19" s="85">
        <v>77019.596999999994</v>
      </c>
      <c r="Q19" s="85">
        <v>53548.851999999999</v>
      </c>
      <c r="R19" s="85">
        <v>30229.196</v>
      </c>
      <c r="S19" s="85">
        <v>111787.88099999999</v>
      </c>
      <c r="T19" s="85">
        <v>56703.749000000003</v>
      </c>
      <c r="U19" s="85">
        <v>158900.549</v>
      </c>
      <c r="V19" s="85">
        <v>12368.194</v>
      </c>
      <c r="W19" s="85">
        <v>208619.008</v>
      </c>
      <c r="X19" s="85">
        <v>16883.828000000001</v>
      </c>
      <c r="Y19" s="85">
        <v>4956.9080000000004</v>
      </c>
      <c r="Z19" s="85">
        <v>173961.163</v>
      </c>
      <c r="AA19" s="85">
        <v>96597.974000000002</v>
      </c>
      <c r="AB19" s="85">
        <v>29232.823</v>
      </c>
      <c r="AC19" s="85">
        <v>135014.07500000001</v>
      </c>
      <c r="AD19" s="85">
        <v>19230.589</v>
      </c>
      <c r="AE19" s="85">
        <v>72904.81</v>
      </c>
      <c r="AF19" s="85">
        <v>27128.97</v>
      </c>
      <c r="AG19" s="85">
        <v>20413.073</v>
      </c>
      <c r="AH19" s="85">
        <v>59951.159</v>
      </c>
      <c r="AI19" s="85">
        <v>8353.2980000000007</v>
      </c>
      <c r="AJ19" s="85">
        <v>95628.842000000004</v>
      </c>
      <c r="AK19" s="86">
        <v>35188.720999999998</v>
      </c>
      <c r="AL19" s="84">
        <v>72460.104000000007</v>
      </c>
      <c r="AM19" s="85">
        <v>796.08399999999995</v>
      </c>
      <c r="AN19" s="85">
        <v>1701.1110000000001</v>
      </c>
      <c r="AO19" s="85">
        <v>8342.5879999999997</v>
      </c>
      <c r="AP19" s="85">
        <v>3687.8580000000002</v>
      </c>
      <c r="AQ19" s="86">
        <v>57932.463000000003</v>
      </c>
      <c r="AR19" s="84">
        <v>212871.83600000001</v>
      </c>
      <c r="AS19" s="85">
        <v>2439.3890000000001</v>
      </c>
      <c r="AT19" s="85">
        <v>119787.77</v>
      </c>
      <c r="AU19" s="85">
        <v>2951.1089999999999</v>
      </c>
      <c r="AV19" s="85">
        <v>24526.377</v>
      </c>
      <c r="AW19" s="85">
        <v>63167.055</v>
      </c>
      <c r="AX19" s="86" t="s">
        <v>391</v>
      </c>
      <c r="AY19" s="84">
        <v>1686151.94</v>
      </c>
      <c r="AZ19" s="85">
        <v>7416.0959999999995</v>
      </c>
      <c r="BA19" s="85">
        <v>134081.41899999999</v>
      </c>
      <c r="BB19" s="85">
        <v>569561.679</v>
      </c>
      <c r="BC19" s="85">
        <v>286388.45799999998</v>
      </c>
      <c r="BD19" s="85">
        <v>171377.57399999999</v>
      </c>
      <c r="BE19" s="86">
        <v>517326.71600000001</v>
      </c>
      <c r="BF19" s="84">
        <v>620202.12800000003</v>
      </c>
      <c r="BG19" s="85">
        <v>2330.4270000000001</v>
      </c>
      <c r="BH19" s="85">
        <v>47328.260999999999</v>
      </c>
      <c r="BI19" s="85">
        <v>129201.21400000001</v>
      </c>
      <c r="BJ19" s="85">
        <v>41585.248</v>
      </c>
      <c r="BK19" s="85">
        <v>113768.482</v>
      </c>
      <c r="BL19" s="86">
        <v>285988.49699999997</v>
      </c>
      <c r="BM19" s="84">
        <v>34583.207000000002</v>
      </c>
      <c r="BN19" s="85">
        <v>8748.6820000000007</v>
      </c>
      <c r="BO19" s="85">
        <v>10357.076999999999</v>
      </c>
      <c r="BP19" s="86">
        <v>15477.448</v>
      </c>
      <c r="BQ19" s="84">
        <v>19791.704000000002</v>
      </c>
      <c r="BR19" s="85">
        <v>5779.0050000000001</v>
      </c>
      <c r="BS19" s="85">
        <v>4428.1480000000001</v>
      </c>
      <c r="BT19" s="86">
        <v>9584.5519999999997</v>
      </c>
      <c r="BU19" s="84">
        <v>40440.531999999999</v>
      </c>
      <c r="BV19" s="85">
        <v>3526.8850000000002</v>
      </c>
      <c r="BW19" s="85">
        <v>32029.815999999999</v>
      </c>
      <c r="BX19" s="86">
        <v>4883.8310000000001</v>
      </c>
      <c r="BY19" s="84">
        <v>31347.127</v>
      </c>
      <c r="BZ19" s="85">
        <v>12277.67</v>
      </c>
      <c r="CA19" s="85">
        <v>7891.8490000000002</v>
      </c>
      <c r="CB19" s="86">
        <v>11177.608</v>
      </c>
      <c r="CC19" s="84">
        <v>56007.982000000004</v>
      </c>
      <c r="CD19" s="85">
        <v>18959.744999999999</v>
      </c>
      <c r="CE19" s="85">
        <v>2451.6979999999999</v>
      </c>
      <c r="CF19" s="85">
        <v>3439.1529999999998</v>
      </c>
      <c r="CG19" s="85">
        <v>11477.618</v>
      </c>
      <c r="CH19" s="87">
        <v>19679.768</v>
      </c>
      <c r="CI19" s="63" t="s">
        <v>437</v>
      </c>
    </row>
    <row r="20" spans="1:87" ht="15" customHeight="1" x14ac:dyDescent="0.4">
      <c r="A20" s="62">
        <v>2</v>
      </c>
      <c r="B20" s="55"/>
      <c r="C20" s="51" t="s">
        <v>436</v>
      </c>
      <c r="D20" s="53"/>
      <c r="E20" s="54"/>
      <c r="F20" s="74" t="s">
        <v>435</v>
      </c>
      <c r="G20" s="50" t="s">
        <v>277</v>
      </c>
      <c r="H20" s="83">
        <v>2168243.2379999999</v>
      </c>
      <c r="I20" s="84">
        <v>169421.58</v>
      </c>
      <c r="J20" s="85">
        <v>130521.889</v>
      </c>
      <c r="K20" s="85">
        <v>19134.809000000001</v>
      </c>
      <c r="L20" s="86">
        <v>19764.882000000001</v>
      </c>
      <c r="M20" s="84">
        <v>243927.75899999999</v>
      </c>
      <c r="N20" s="85">
        <v>59114.205999999998</v>
      </c>
      <c r="O20" s="85">
        <v>34805.993999999999</v>
      </c>
      <c r="P20" s="85">
        <v>16300.111999999999</v>
      </c>
      <c r="Q20" s="85">
        <v>1027.944</v>
      </c>
      <c r="R20" s="85">
        <v>4460.2470000000003</v>
      </c>
      <c r="S20" s="85">
        <v>2958.732</v>
      </c>
      <c r="T20" s="85">
        <v>11374.355</v>
      </c>
      <c r="U20" s="85">
        <v>19542.922999999999</v>
      </c>
      <c r="V20" s="85">
        <v>269.74700000000001</v>
      </c>
      <c r="W20" s="85">
        <v>6220.9390000000003</v>
      </c>
      <c r="X20" s="85">
        <v>1488.569</v>
      </c>
      <c r="Y20" s="85">
        <v>2639.9029999999998</v>
      </c>
      <c r="Z20" s="85">
        <v>5007.0129999999999</v>
      </c>
      <c r="AA20" s="85">
        <v>1803.1869999999999</v>
      </c>
      <c r="AB20" s="85">
        <v>857.69500000000005</v>
      </c>
      <c r="AC20" s="85">
        <v>10828.428</v>
      </c>
      <c r="AD20" s="85">
        <v>4571.6409999999996</v>
      </c>
      <c r="AE20" s="85">
        <v>12732.724</v>
      </c>
      <c r="AF20" s="85">
        <v>15715.755999999999</v>
      </c>
      <c r="AG20" s="85">
        <v>2086.3359999999998</v>
      </c>
      <c r="AH20" s="85">
        <v>7635.5039999999999</v>
      </c>
      <c r="AI20" s="85">
        <v>4004.8850000000002</v>
      </c>
      <c r="AJ20" s="85">
        <v>4813.692</v>
      </c>
      <c r="AK20" s="86">
        <v>13667.225</v>
      </c>
      <c r="AL20" s="84">
        <v>196043.31099999999</v>
      </c>
      <c r="AM20" s="85">
        <v>6928.7359999999999</v>
      </c>
      <c r="AN20" s="85">
        <v>11954.013999999999</v>
      </c>
      <c r="AO20" s="85">
        <v>38237.120999999999</v>
      </c>
      <c r="AP20" s="85">
        <v>90007.599000000002</v>
      </c>
      <c r="AQ20" s="86">
        <v>48915.839999999997</v>
      </c>
      <c r="AR20" s="84">
        <v>25956.135999999999</v>
      </c>
      <c r="AS20" s="85">
        <v>6700.7839999999997</v>
      </c>
      <c r="AT20" s="85">
        <v>11846.4</v>
      </c>
      <c r="AU20" s="85">
        <v>1335.068</v>
      </c>
      <c r="AV20" s="85">
        <v>1543.6610000000001</v>
      </c>
      <c r="AW20" s="85">
        <v>4529.402</v>
      </c>
      <c r="AX20" s="86" t="s">
        <v>391</v>
      </c>
      <c r="AY20" s="84">
        <v>243325.50599999999</v>
      </c>
      <c r="AZ20" s="85">
        <v>646.53099999999995</v>
      </c>
      <c r="BA20" s="85">
        <v>28323.974999999999</v>
      </c>
      <c r="BB20" s="85">
        <v>41616.737999999998</v>
      </c>
      <c r="BC20" s="85">
        <v>25641.839</v>
      </c>
      <c r="BD20" s="85">
        <v>71313.066999999995</v>
      </c>
      <c r="BE20" s="86">
        <v>75783.356</v>
      </c>
      <c r="BF20" s="84">
        <v>536091.56799999997</v>
      </c>
      <c r="BG20" s="85">
        <v>2554.9929999999999</v>
      </c>
      <c r="BH20" s="85">
        <v>45914.885999999999</v>
      </c>
      <c r="BI20" s="85">
        <v>85161.019</v>
      </c>
      <c r="BJ20" s="85">
        <v>138637.16899999999</v>
      </c>
      <c r="BK20" s="85">
        <v>146559.64199999999</v>
      </c>
      <c r="BL20" s="86">
        <v>117263.85799999999</v>
      </c>
      <c r="BM20" s="84">
        <v>252777.35800000001</v>
      </c>
      <c r="BN20" s="85">
        <v>174171.32500000001</v>
      </c>
      <c r="BO20" s="85">
        <v>67944.134999999995</v>
      </c>
      <c r="BP20" s="86">
        <v>10661.897999999999</v>
      </c>
      <c r="BQ20" s="84">
        <v>46159.747000000003</v>
      </c>
      <c r="BR20" s="85">
        <v>11977.398999999999</v>
      </c>
      <c r="BS20" s="85">
        <v>19162.04</v>
      </c>
      <c r="BT20" s="86">
        <v>15020.307000000001</v>
      </c>
      <c r="BU20" s="84">
        <v>178839.11199999999</v>
      </c>
      <c r="BV20" s="85">
        <v>31584.159</v>
      </c>
      <c r="BW20" s="85">
        <v>139787.715</v>
      </c>
      <c r="BX20" s="86">
        <v>7467.2380000000003</v>
      </c>
      <c r="BY20" s="84">
        <v>190177.50599999999</v>
      </c>
      <c r="BZ20" s="85">
        <v>65024.932999999997</v>
      </c>
      <c r="CA20" s="85">
        <v>54206.269</v>
      </c>
      <c r="CB20" s="86">
        <v>70946.304000000004</v>
      </c>
      <c r="CC20" s="84">
        <v>85523.656000000003</v>
      </c>
      <c r="CD20" s="85">
        <v>6026.2489999999998</v>
      </c>
      <c r="CE20" s="85">
        <v>5661.5709999999999</v>
      </c>
      <c r="CF20" s="85">
        <v>2785.777</v>
      </c>
      <c r="CG20" s="85">
        <v>23922.887999999999</v>
      </c>
      <c r="CH20" s="87">
        <v>47127.171999999999</v>
      </c>
      <c r="CI20" s="63" t="s">
        <v>434</v>
      </c>
    </row>
    <row r="21" spans="1:87" ht="15" customHeight="1" x14ac:dyDescent="0.4">
      <c r="A21" s="62">
        <v>2</v>
      </c>
      <c r="B21" s="55"/>
      <c r="C21" s="51" t="s">
        <v>433</v>
      </c>
      <c r="D21" s="53"/>
      <c r="E21" s="54"/>
      <c r="F21" s="74" t="s">
        <v>432</v>
      </c>
      <c r="G21" s="50" t="s">
        <v>277</v>
      </c>
      <c r="H21" s="83">
        <v>1539592.5020000001</v>
      </c>
      <c r="I21" s="84">
        <v>442086.82799999998</v>
      </c>
      <c r="J21" s="85">
        <v>199943.663</v>
      </c>
      <c r="K21" s="85">
        <v>130381.965</v>
      </c>
      <c r="L21" s="86">
        <v>111761.201</v>
      </c>
      <c r="M21" s="84">
        <v>228204.33499999999</v>
      </c>
      <c r="N21" s="85">
        <v>18653.362000000001</v>
      </c>
      <c r="O21" s="85">
        <v>5152.1589999999997</v>
      </c>
      <c r="P21" s="85">
        <v>12076.231</v>
      </c>
      <c r="Q21" s="85">
        <v>4151.2460000000001</v>
      </c>
      <c r="R21" s="85">
        <v>4707.2430000000004</v>
      </c>
      <c r="S21" s="85">
        <v>7864.1949999999997</v>
      </c>
      <c r="T21" s="85">
        <v>17879.545999999998</v>
      </c>
      <c r="U21" s="85">
        <v>7152.9089999999997</v>
      </c>
      <c r="V21" s="85">
        <v>1279.95</v>
      </c>
      <c r="W21" s="85">
        <v>14584.450999999999</v>
      </c>
      <c r="X21" s="85">
        <v>2447.8679999999999</v>
      </c>
      <c r="Y21" s="85">
        <v>1174.3889999999999</v>
      </c>
      <c r="Z21" s="85">
        <v>12321.744000000001</v>
      </c>
      <c r="AA21" s="85">
        <v>7277.3320000000003</v>
      </c>
      <c r="AB21" s="85">
        <v>2854.4459999999999</v>
      </c>
      <c r="AC21" s="85">
        <v>28380.741000000002</v>
      </c>
      <c r="AD21" s="85">
        <v>8700.8989999999994</v>
      </c>
      <c r="AE21" s="85">
        <v>24274.844000000001</v>
      </c>
      <c r="AF21" s="85">
        <v>7533.4989999999998</v>
      </c>
      <c r="AG21" s="85">
        <v>4377.8630000000003</v>
      </c>
      <c r="AH21" s="85">
        <v>10698.478999999999</v>
      </c>
      <c r="AI21" s="85">
        <v>1658.941</v>
      </c>
      <c r="AJ21" s="85">
        <v>13127.49</v>
      </c>
      <c r="AK21" s="86">
        <v>9874.5069999999996</v>
      </c>
      <c r="AL21" s="84">
        <v>52452.692000000003</v>
      </c>
      <c r="AM21" s="85">
        <v>1063.9490000000001</v>
      </c>
      <c r="AN21" s="85">
        <v>1281.69</v>
      </c>
      <c r="AO21" s="85">
        <v>31921.313999999998</v>
      </c>
      <c r="AP21" s="85">
        <v>7238.8969999999999</v>
      </c>
      <c r="AQ21" s="86">
        <v>10946.841</v>
      </c>
      <c r="AR21" s="84">
        <v>66249.354999999996</v>
      </c>
      <c r="AS21" s="85">
        <v>5724.6769999999997</v>
      </c>
      <c r="AT21" s="85">
        <v>44274.256999999998</v>
      </c>
      <c r="AU21" s="85">
        <v>4462.9459999999999</v>
      </c>
      <c r="AV21" s="85">
        <v>2968.8130000000001</v>
      </c>
      <c r="AW21" s="85">
        <v>8805.3070000000007</v>
      </c>
      <c r="AX21" s="86" t="s">
        <v>391</v>
      </c>
      <c r="AY21" s="84">
        <v>202779.98699999999</v>
      </c>
      <c r="AZ21" s="85">
        <v>1087.4839999999999</v>
      </c>
      <c r="BA21" s="85">
        <v>14519.384</v>
      </c>
      <c r="BB21" s="85">
        <v>31821.577000000001</v>
      </c>
      <c r="BC21" s="85">
        <v>60994.175999999999</v>
      </c>
      <c r="BD21" s="85">
        <v>52369.553</v>
      </c>
      <c r="BE21" s="86">
        <v>41987.813000000002</v>
      </c>
      <c r="BF21" s="84">
        <v>137218.965</v>
      </c>
      <c r="BG21" s="85">
        <v>102.175</v>
      </c>
      <c r="BH21" s="85">
        <v>10212.343999999999</v>
      </c>
      <c r="BI21" s="85">
        <v>23148.080999999998</v>
      </c>
      <c r="BJ21" s="85">
        <v>33417.51</v>
      </c>
      <c r="BK21" s="85">
        <v>58477.213000000003</v>
      </c>
      <c r="BL21" s="86">
        <v>11861.641</v>
      </c>
      <c r="BM21" s="84">
        <v>139945.277</v>
      </c>
      <c r="BN21" s="85">
        <v>74217.383000000002</v>
      </c>
      <c r="BO21" s="85">
        <v>52302.529000000002</v>
      </c>
      <c r="BP21" s="86">
        <v>13425.364</v>
      </c>
      <c r="BQ21" s="84">
        <v>100688.58100000001</v>
      </c>
      <c r="BR21" s="85">
        <v>39814.553999999996</v>
      </c>
      <c r="BS21" s="85">
        <v>11603.664000000001</v>
      </c>
      <c r="BT21" s="86">
        <v>49270.362999999998</v>
      </c>
      <c r="BU21" s="84">
        <v>46715.46</v>
      </c>
      <c r="BV21" s="85">
        <v>8705.2880000000005</v>
      </c>
      <c r="BW21" s="85">
        <v>36240.339999999997</v>
      </c>
      <c r="BX21" s="86">
        <v>1769.8320000000001</v>
      </c>
      <c r="BY21" s="84">
        <v>43091.127</v>
      </c>
      <c r="BZ21" s="85">
        <v>14400.895</v>
      </c>
      <c r="CA21" s="85">
        <v>11926.081</v>
      </c>
      <c r="CB21" s="86">
        <v>16764.150000000001</v>
      </c>
      <c r="CC21" s="84">
        <v>80159.895999999993</v>
      </c>
      <c r="CD21" s="85">
        <v>17174.212</v>
      </c>
      <c r="CE21" s="85">
        <v>11140.627</v>
      </c>
      <c r="CF21" s="85">
        <v>6148.1869999999999</v>
      </c>
      <c r="CG21" s="85">
        <v>10095.704</v>
      </c>
      <c r="CH21" s="87">
        <v>35601.165000000001</v>
      </c>
      <c r="CI21" s="63" t="s">
        <v>431</v>
      </c>
    </row>
    <row r="22" spans="1:87" ht="15" customHeight="1" x14ac:dyDescent="0.4">
      <c r="A22" s="62">
        <v>2</v>
      </c>
      <c r="B22" s="55"/>
      <c r="C22" s="51" t="s">
        <v>430</v>
      </c>
      <c r="D22" s="53"/>
      <c r="E22" s="54"/>
      <c r="F22" s="74" t="s">
        <v>429</v>
      </c>
      <c r="G22" s="50" t="s">
        <v>277</v>
      </c>
      <c r="H22" s="83">
        <v>6467001.9139999999</v>
      </c>
      <c r="I22" s="84">
        <v>607360.31599999999</v>
      </c>
      <c r="J22" s="85">
        <v>284071.946</v>
      </c>
      <c r="K22" s="85">
        <v>170196.253</v>
      </c>
      <c r="L22" s="86">
        <v>153092.117</v>
      </c>
      <c r="M22" s="84">
        <v>973476.40899999999</v>
      </c>
      <c r="N22" s="85">
        <v>134619.58100000001</v>
      </c>
      <c r="O22" s="85">
        <v>32493.375</v>
      </c>
      <c r="P22" s="85">
        <v>41936.311000000002</v>
      </c>
      <c r="Q22" s="85">
        <v>14327.644</v>
      </c>
      <c r="R22" s="85">
        <v>12282.018</v>
      </c>
      <c r="S22" s="85">
        <v>22768.402999999998</v>
      </c>
      <c r="T22" s="85">
        <v>49649.775999999998</v>
      </c>
      <c r="U22" s="85">
        <v>58359.885999999999</v>
      </c>
      <c r="V22" s="85">
        <v>4029.3029999999999</v>
      </c>
      <c r="W22" s="85">
        <v>71244.432000000001</v>
      </c>
      <c r="X22" s="85">
        <v>10367.700999999999</v>
      </c>
      <c r="Y22" s="85">
        <v>3386.5419999999999</v>
      </c>
      <c r="Z22" s="85">
        <v>52139.061000000002</v>
      </c>
      <c r="AA22" s="85">
        <v>35861.243000000002</v>
      </c>
      <c r="AB22" s="85">
        <v>17885.796999999999</v>
      </c>
      <c r="AC22" s="85">
        <v>93263.951000000001</v>
      </c>
      <c r="AD22" s="85">
        <v>31773.780999999999</v>
      </c>
      <c r="AE22" s="85">
        <v>97529.517999999996</v>
      </c>
      <c r="AF22" s="85">
        <v>39279.720999999998</v>
      </c>
      <c r="AG22" s="85">
        <v>21653.376</v>
      </c>
      <c r="AH22" s="85">
        <v>39269.917999999998</v>
      </c>
      <c r="AI22" s="85">
        <v>9813.0439999999999</v>
      </c>
      <c r="AJ22" s="85">
        <v>52795.925999999999</v>
      </c>
      <c r="AK22" s="86">
        <v>26746.102999999999</v>
      </c>
      <c r="AL22" s="84">
        <v>158389.00200000001</v>
      </c>
      <c r="AM22" s="85">
        <v>4936.8119999999999</v>
      </c>
      <c r="AN22" s="85">
        <v>21128.782999999999</v>
      </c>
      <c r="AO22" s="85">
        <v>78687.676000000007</v>
      </c>
      <c r="AP22" s="85">
        <v>18093.298999999999</v>
      </c>
      <c r="AQ22" s="86">
        <v>35542.432000000001</v>
      </c>
      <c r="AR22" s="84">
        <v>373181.54100000003</v>
      </c>
      <c r="AS22" s="85">
        <v>58769.02</v>
      </c>
      <c r="AT22" s="85">
        <v>219881.42300000001</v>
      </c>
      <c r="AU22" s="85">
        <v>24918.109</v>
      </c>
      <c r="AV22" s="85">
        <v>25958.516</v>
      </c>
      <c r="AW22" s="85">
        <v>43605.752</v>
      </c>
      <c r="AX22" s="86" t="s">
        <v>391</v>
      </c>
      <c r="AY22" s="84">
        <v>867848.38300000003</v>
      </c>
      <c r="AZ22" s="85">
        <v>4015.91</v>
      </c>
      <c r="BA22" s="85">
        <v>63583.805</v>
      </c>
      <c r="BB22" s="85">
        <v>159699.283</v>
      </c>
      <c r="BC22" s="85">
        <v>240403.93100000001</v>
      </c>
      <c r="BD22" s="85">
        <v>260714.144</v>
      </c>
      <c r="BE22" s="86">
        <v>139431.31099999999</v>
      </c>
      <c r="BF22" s="84">
        <v>807833.43400000001</v>
      </c>
      <c r="BG22" s="85">
        <v>4562.3389999999999</v>
      </c>
      <c r="BH22" s="85">
        <v>42586.553</v>
      </c>
      <c r="BI22" s="85">
        <v>209353.17300000001</v>
      </c>
      <c r="BJ22" s="85">
        <v>213455.52299999999</v>
      </c>
      <c r="BK22" s="85">
        <v>305731.44099999999</v>
      </c>
      <c r="BL22" s="86">
        <v>32144.404999999999</v>
      </c>
      <c r="BM22" s="84">
        <v>1294689.5379999999</v>
      </c>
      <c r="BN22" s="85">
        <v>169642.24799999999</v>
      </c>
      <c r="BO22" s="85">
        <v>967535.40399999998</v>
      </c>
      <c r="BP22" s="86">
        <v>157511.88500000001</v>
      </c>
      <c r="BQ22" s="84">
        <v>171571.96799999999</v>
      </c>
      <c r="BR22" s="85">
        <v>69960.868000000002</v>
      </c>
      <c r="BS22" s="85">
        <v>22299.258000000002</v>
      </c>
      <c r="BT22" s="86">
        <v>79311.841</v>
      </c>
      <c r="BU22" s="84">
        <v>376766.13099999999</v>
      </c>
      <c r="BV22" s="85">
        <v>177725.41699999999</v>
      </c>
      <c r="BW22" s="85">
        <v>181738.63699999999</v>
      </c>
      <c r="BX22" s="86">
        <v>17302.078000000001</v>
      </c>
      <c r="BY22" s="84">
        <v>589780.11499999999</v>
      </c>
      <c r="BZ22" s="85">
        <v>85246.322</v>
      </c>
      <c r="CA22" s="85">
        <v>85498.437999999995</v>
      </c>
      <c r="CB22" s="86">
        <v>419035.35600000003</v>
      </c>
      <c r="CC22" s="84">
        <v>246105.076</v>
      </c>
      <c r="CD22" s="85">
        <v>92593.043000000005</v>
      </c>
      <c r="CE22" s="85">
        <v>30185.166000000001</v>
      </c>
      <c r="CF22" s="85">
        <v>17866.545999999998</v>
      </c>
      <c r="CG22" s="85">
        <v>19111.651999999998</v>
      </c>
      <c r="CH22" s="87">
        <v>86348.668999999994</v>
      </c>
      <c r="CI22" s="63" t="s">
        <v>428</v>
      </c>
    </row>
    <row r="23" spans="1:87" ht="15" customHeight="1" x14ac:dyDescent="0.4">
      <c r="A23" s="62">
        <v>2</v>
      </c>
      <c r="B23" s="55"/>
      <c r="C23" s="51" t="s">
        <v>427</v>
      </c>
      <c r="D23" s="53"/>
      <c r="E23" s="54"/>
      <c r="F23" s="74" t="s">
        <v>426</v>
      </c>
      <c r="G23" s="50" t="s">
        <v>277</v>
      </c>
      <c r="H23" s="117">
        <v>3755573.2379999999</v>
      </c>
      <c r="I23" s="118">
        <v>561714.51399999997</v>
      </c>
      <c r="J23" s="119">
        <v>260616.283</v>
      </c>
      <c r="K23" s="119">
        <v>166605.9</v>
      </c>
      <c r="L23" s="120">
        <v>134492.33100000001</v>
      </c>
      <c r="M23" s="118">
        <v>629035.74100000004</v>
      </c>
      <c r="N23" s="119">
        <v>55690.737999999998</v>
      </c>
      <c r="O23" s="119">
        <v>15823.058000000001</v>
      </c>
      <c r="P23" s="119">
        <v>34801.065999999999</v>
      </c>
      <c r="Q23" s="119">
        <v>11804.913</v>
      </c>
      <c r="R23" s="119">
        <v>13556.561</v>
      </c>
      <c r="S23" s="119">
        <v>19806.907999999999</v>
      </c>
      <c r="T23" s="119">
        <v>31400.135999999999</v>
      </c>
      <c r="U23" s="119">
        <v>26511.894</v>
      </c>
      <c r="V23" s="119">
        <v>2978.5340000000001</v>
      </c>
      <c r="W23" s="119">
        <v>41997.252999999997</v>
      </c>
      <c r="X23" s="119">
        <v>6530.24</v>
      </c>
      <c r="Y23" s="119">
        <v>3271.5329999999999</v>
      </c>
      <c r="Z23" s="119">
        <v>31909.815999999999</v>
      </c>
      <c r="AA23" s="119">
        <v>16642.863000000001</v>
      </c>
      <c r="AB23" s="119">
        <v>8800.08</v>
      </c>
      <c r="AC23" s="119">
        <v>89293.614000000001</v>
      </c>
      <c r="AD23" s="119">
        <v>25118.904999999999</v>
      </c>
      <c r="AE23" s="119">
        <v>63132.665999999997</v>
      </c>
      <c r="AF23" s="119">
        <v>18068.060000000001</v>
      </c>
      <c r="AG23" s="119">
        <v>16232.411</v>
      </c>
      <c r="AH23" s="119">
        <v>28217.423999999999</v>
      </c>
      <c r="AI23" s="119">
        <v>7244.0110000000004</v>
      </c>
      <c r="AJ23" s="119">
        <v>37161.428999999996</v>
      </c>
      <c r="AK23" s="120">
        <v>23041.629000000001</v>
      </c>
      <c r="AL23" s="118">
        <v>101039.23</v>
      </c>
      <c r="AM23" s="119">
        <v>3514.0439999999999</v>
      </c>
      <c r="AN23" s="119">
        <v>6310.6620000000003</v>
      </c>
      <c r="AO23" s="119">
        <v>59155.961000000003</v>
      </c>
      <c r="AP23" s="119">
        <v>8530.4179999999997</v>
      </c>
      <c r="AQ23" s="120">
        <v>23528.145</v>
      </c>
      <c r="AR23" s="118">
        <v>187467.82399999999</v>
      </c>
      <c r="AS23" s="119">
        <v>19614.078000000001</v>
      </c>
      <c r="AT23" s="119">
        <v>123296.607</v>
      </c>
      <c r="AU23" s="119">
        <v>6309.4049999999997</v>
      </c>
      <c r="AV23" s="119">
        <v>17509.062000000002</v>
      </c>
      <c r="AW23" s="119">
        <v>20712.07</v>
      </c>
      <c r="AX23" s="120" t="s">
        <v>391</v>
      </c>
      <c r="AY23" s="118">
        <v>452103.45899999997</v>
      </c>
      <c r="AZ23" s="119">
        <v>1918.43</v>
      </c>
      <c r="BA23" s="119">
        <v>29285.071</v>
      </c>
      <c r="BB23" s="119">
        <v>65979.740000000005</v>
      </c>
      <c r="BC23" s="119">
        <v>116532.118</v>
      </c>
      <c r="BD23" s="119">
        <v>147712.21100000001</v>
      </c>
      <c r="BE23" s="120">
        <v>90675.888999999996</v>
      </c>
      <c r="BF23" s="118">
        <v>347892.283</v>
      </c>
      <c r="BG23" s="119">
        <v>1437.261</v>
      </c>
      <c r="BH23" s="119">
        <v>19757.192999999999</v>
      </c>
      <c r="BI23" s="119">
        <v>66175.574999999997</v>
      </c>
      <c r="BJ23" s="119">
        <v>79664.252999999997</v>
      </c>
      <c r="BK23" s="119">
        <v>158714.20300000001</v>
      </c>
      <c r="BL23" s="120">
        <v>22143.798999999999</v>
      </c>
      <c r="BM23" s="118">
        <v>756864.07799999998</v>
      </c>
      <c r="BN23" s="119">
        <v>223899.27799999999</v>
      </c>
      <c r="BO23" s="119">
        <v>500651.61200000002</v>
      </c>
      <c r="BP23" s="120">
        <v>32313.187999999998</v>
      </c>
      <c r="BQ23" s="118">
        <v>195566.522</v>
      </c>
      <c r="BR23" s="119">
        <v>118273.774</v>
      </c>
      <c r="BS23" s="119">
        <v>10725.957</v>
      </c>
      <c r="BT23" s="120">
        <v>66566.792000000001</v>
      </c>
      <c r="BU23" s="118">
        <v>153543.47700000001</v>
      </c>
      <c r="BV23" s="119">
        <v>49289.5</v>
      </c>
      <c r="BW23" s="119">
        <v>95142.717000000004</v>
      </c>
      <c r="BX23" s="120">
        <v>9111.26</v>
      </c>
      <c r="BY23" s="118">
        <v>161155.003</v>
      </c>
      <c r="BZ23" s="119">
        <v>43657.127</v>
      </c>
      <c r="CA23" s="119">
        <v>38741.534</v>
      </c>
      <c r="CB23" s="120">
        <v>78756.342000000004</v>
      </c>
      <c r="CC23" s="118">
        <v>209191.10699999999</v>
      </c>
      <c r="CD23" s="119">
        <v>50979.658000000003</v>
      </c>
      <c r="CE23" s="119">
        <v>33077.398999999998</v>
      </c>
      <c r="CF23" s="119">
        <v>14073.424000000001</v>
      </c>
      <c r="CG23" s="119">
        <v>28207.143</v>
      </c>
      <c r="CH23" s="121">
        <v>82853.483999999997</v>
      </c>
      <c r="CI23" s="63" t="s">
        <v>425</v>
      </c>
    </row>
    <row r="24" spans="1:87" ht="15" customHeight="1" x14ac:dyDescent="0.4">
      <c r="A24" s="62">
        <v>1</v>
      </c>
      <c r="B24" s="47" t="s">
        <v>424</v>
      </c>
      <c r="C24" s="48"/>
      <c r="D24" s="48"/>
      <c r="E24" s="49"/>
      <c r="F24" s="74" t="s">
        <v>423</v>
      </c>
      <c r="G24" s="50" t="s">
        <v>277</v>
      </c>
      <c r="H24" s="83">
        <v>11607063.922</v>
      </c>
      <c r="I24" s="84">
        <v>2713526.7170000002</v>
      </c>
      <c r="J24" s="85">
        <v>1404485.5930000001</v>
      </c>
      <c r="K24" s="85">
        <v>446014.69500000001</v>
      </c>
      <c r="L24" s="86">
        <v>863026.429</v>
      </c>
      <c r="M24" s="84">
        <v>3016963.4410000001</v>
      </c>
      <c r="N24" s="85">
        <v>203371.99600000001</v>
      </c>
      <c r="O24" s="85">
        <v>53760.959999999999</v>
      </c>
      <c r="P24" s="85">
        <v>30387.675999999999</v>
      </c>
      <c r="Q24" s="85">
        <v>45590.896000000001</v>
      </c>
      <c r="R24" s="85">
        <v>4537.5590000000002</v>
      </c>
      <c r="S24" s="85">
        <v>73947.909</v>
      </c>
      <c r="T24" s="85">
        <v>873.96600000000001</v>
      </c>
      <c r="U24" s="85">
        <v>620464.75100000005</v>
      </c>
      <c r="V24" s="85">
        <v>14689.418</v>
      </c>
      <c r="W24" s="85">
        <v>209692.13399999999</v>
      </c>
      <c r="X24" s="85">
        <v>34730.633999999998</v>
      </c>
      <c r="Y24" s="85">
        <v>-10648.096</v>
      </c>
      <c r="Z24" s="85">
        <v>273362.75900000002</v>
      </c>
      <c r="AA24" s="85">
        <v>72594.456999999995</v>
      </c>
      <c r="AB24" s="85">
        <v>82077.282000000007</v>
      </c>
      <c r="AC24" s="85">
        <v>287011.27</v>
      </c>
      <c r="AD24" s="85">
        <v>120512.35799999999</v>
      </c>
      <c r="AE24" s="85">
        <v>194058.78</v>
      </c>
      <c r="AF24" s="85">
        <v>119353.412</v>
      </c>
      <c r="AG24" s="85">
        <v>196209.799</v>
      </c>
      <c r="AH24" s="85">
        <v>225820.96799999999</v>
      </c>
      <c r="AI24" s="85">
        <v>27670.67</v>
      </c>
      <c r="AJ24" s="85">
        <v>74970.289999999994</v>
      </c>
      <c r="AK24" s="86">
        <v>61921.595000000001</v>
      </c>
      <c r="AL24" s="84">
        <v>641591.37899999996</v>
      </c>
      <c r="AM24" s="85">
        <v>104364.47199999999</v>
      </c>
      <c r="AN24" s="85">
        <v>41310.071000000004</v>
      </c>
      <c r="AO24" s="85">
        <v>365433.17499999999</v>
      </c>
      <c r="AP24" s="85">
        <v>49849.51</v>
      </c>
      <c r="AQ24" s="86">
        <v>80634.150999999998</v>
      </c>
      <c r="AR24" s="84">
        <v>-86290.229000000007</v>
      </c>
      <c r="AS24" s="85">
        <v>-462483.66899999999</v>
      </c>
      <c r="AT24" s="85">
        <v>193132.239</v>
      </c>
      <c r="AU24" s="85">
        <v>-50154.43</v>
      </c>
      <c r="AV24" s="85">
        <v>96284.058000000005</v>
      </c>
      <c r="AW24" s="85">
        <v>136916.24400000001</v>
      </c>
      <c r="AX24" s="86" t="s">
        <v>391</v>
      </c>
      <c r="AY24" s="84">
        <v>2387583.1060000001</v>
      </c>
      <c r="AZ24" s="85">
        <v>11584.771000000001</v>
      </c>
      <c r="BA24" s="85">
        <v>46159.286</v>
      </c>
      <c r="BB24" s="85">
        <v>63914.394999999997</v>
      </c>
      <c r="BC24" s="85">
        <v>497681.28</v>
      </c>
      <c r="BD24" s="85">
        <v>1209746.9140000001</v>
      </c>
      <c r="BE24" s="86">
        <v>558496.46</v>
      </c>
      <c r="BF24" s="84">
        <v>426365.60100000002</v>
      </c>
      <c r="BG24" s="85">
        <v>5345.4160000000002</v>
      </c>
      <c r="BH24" s="85">
        <v>-70176.119000000006</v>
      </c>
      <c r="BI24" s="85">
        <v>-45971.285000000003</v>
      </c>
      <c r="BJ24" s="85">
        <v>123548.094</v>
      </c>
      <c r="BK24" s="85">
        <v>268489.766</v>
      </c>
      <c r="BL24" s="86">
        <v>145129.73000000001</v>
      </c>
      <c r="BM24" s="84">
        <v>2614004.5669999998</v>
      </c>
      <c r="BN24" s="85">
        <v>1225133.8600000001</v>
      </c>
      <c r="BO24" s="85">
        <v>1158318.1029999999</v>
      </c>
      <c r="BP24" s="86">
        <v>230552.603</v>
      </c>
      <c r="BQ24" s="84">
        <v>651899.32999999996</v>
      </c>
      <c r="BR24" s="85">
        <v>318619.14199999999</v>
      </c>
      <c r="BS24" s="85">
        <v>11600.665999999999</v>
      </c>
      <c r="BT24" s="86">
        <v>321679.522</v>
      </c>
      <c r="BU24" s="84">
        <v>-1004073.947</v>
      </c>
      <c r="BV24" s="85">
        <v>-376001.22</v>
      </c>
      <c r="BW24" s="85">
        <v>-628574.147</v>
      </c>
      <c r="BX24" s="86">
        <v>501.42</v>
      </c>
      <c r="BY24" s="84">
        <v>-436174.30699999997</v>
      </c>
      <c r="BZ24" s="85">
        <v>-127376.524</v>
      </c>
      <c r="CA24" s="85">
        <v>-193154.83</v>
      </c>
      <c r="CB24" s="86">
        <v>-115642.95299999999</v>
      </c>
      <c r="CC24" s="84">
        <v>681668.26399999997</v>
      </c>
      <c r="CD24" s="85">
        <v>278890.99099999998</v>
      </c>
      <c r="CE24" s="85">
        <v>11424.242</v>
      </c>
      <c r="CF24" s="85">
        <v>41854.127999999997</v>
      </c>
      <c r="CG24" s="85">
        <v>33633.892999999996</v>
      </c>
      <c r="CH24" s="87">
        <v>315865.011</v>
      </c>
      <c r="CI24" s="63" t="s">
        <v>422</v>
      </c>
    </row>
    <row r="25" spans="1:87" ht="15" customHeight="1" x14ac:dyDescent="0.4">
      <c r="A25" s="62">
        <v>1</v>
      </c>
      <c r="B25" s="51" t="s">
        <v>421</v>
      </c>
      <c r="C25" s="48"/>
      <c r="D25" s="48"/>
      <c r="E25" s="49"/>
      <c r="F25" s="74" t="s">
        <v>421</v>
      </c>
      <c r="G25" s="50" t="s">
        <v>277</v>
      </c>
      <c r="H25" s="78">
        <v>6131358.1890000002</v>
      </c>
      <c r="I25" s="79">
        <v>864423.64099999995</v>
      </c>
      <c r="J25" s="80">
        <v>356730.09899999999</v>
      </c>
      <c r="K25" s="80">
        <v>241404.204</v>
      </c>
      <c r="L25" s="81">
        <v>266289.33899999998</v>
      </c>
      <c r="M25" s="79">
        <v>1721634.7709999999</v>
      </c>
      <c r="N25" s="80">
        <v>161519.054</v>
      </c>
      <c r="O25" s="80">
        <v>29540.267</v>
      </c>
      <c r="P25" s="80">
        <v>112058.23</v>
      </c>
      <c r="Q25" s="80">
        <v>30459.754000000001</v>
      </c>
      <c r="R25" s="80">
        <v>28477.632000000001</v>
      </c>
      <c r="S25" s="80">
        <v>24170.118999999999</v>
      </c>
      <c r="T25" s="80">
        <v>78103.445000000007</v>
      </c>
      <c r="U25" s="80">
        <v>83666.452000000005</v>
      </c>
      <c r="V25" s="80">
        <v>5396.0510000000004</v>
      </c>
      <c r="W25" s="80">
        <v>108365.57</v>
      </c>
      <c r="X25" s="80">
        <v>20426.892</v>
      </c>
      <c r="Y25" s="80">
        <v>20878.217000000001</v>
      </c>
      <c r="Z25" s="80">
        <v>40645.892999999996</v>
      </c>
      <c r="AA25" s="80">
        <v>49388.254999999997</v>
      </c>
      <c r="AB25" s="80">
        <v>19896.385999999999</v>
      </c>
      <c r="AC25" s="80">
        <v>185412.21299999999</v>
      </c>
      <c r="AD25" s="80">
        <v>80804.811000000002</v>
      </c>
      <c r="AE25" s="80">
        <v>207753.07500000001</v>
      </c>
      <c r="AF25" s="80">
        <v>52909.523999999998</v>
      </c>
      <c r="AG25" s="80">
        <v>54955.868999999999</v>
      </c>
      <c r="AH25" s="80">
        <v>78736.447</v>
      </c>
      <c r="AI25" s="80">
        <v>16615.187999999998</v>
      </c>
      <c r="AJ25" s="80">
        <v>181531.89300000001</v>
      </c>
      <c r="AK25" s="81">
        <v>49923.533000000003</v>
      </c>
      <c r="AL25" s="79">
        <v>173342.36</v>
      </c>
      <c r="AM25" s="80">
        <v>6395.3329999999996</v>
      </c>
      <c r="AN25" s="80">
        <v>5943.5280000000002</v>
      </c>
      <c r="AO25" s="80">
        <v>77921.725999999995</v>
      </c>
      <c r="AP25" s="80">
        <v>17805.013999999999</v>
      </c>
      <c r="AQ25" s="81">
        <v>65276.76</v>
      </c>
      <c r="AR25" s="79">
        <v>418502.00799999997</v>
      </c>
      <c r="AS25" s="80">
        <v>168179.46900000001</v>
      </c>
      <c r="AT25" s="80">
        <v>134041.08799999999</v>
      </c>
      <c r="AU25" s="80">
        <v>50050.637000000002</v>
      </c>
      <c r="AV25" s="80">
        <v>7885.2950000000001</v>
      </c>
      <c r="AW25" s="80">
        <v>58326.411</v>
      </c>
      <c r="AX25" s="81" t="s">
        <v>391</v>
      </c>
      <c r="AY25" s="79">
        <v>410492.25900000002</v>
      </c>
      <c r="AZ25" s="80">
        <v>6182.3729999999996</v>
      </c>
      <c r="BA25" s="80">
        <v>-430943.70199999999</v>
      </c>
      <c r="BB25" s="80">
        <v>197638.20699999999</v>
      </c>
      <c r="BC25" s="80">
        <v>180593.08199999999</v>
      </c>
      <c r="BD25" s="80">
        <v>188267.98199999999</v>
      </c>
      <c r="BE25" s="81">
        <v>268754.31699999998</v>
      </c>
      <c r="BF25" s="79">
        <v>815613.56599999999</v>
      </c>
      <c r="BG25" s="80">
        <v>1948.277</v>
      </c>
      <c r="BH25" s="80">
        <v>103208.71</v>
      </c>
      <c r="BI25" s="80">
        <v>190645.43900000001</v>
      </c>
      <c r="BJ25" s="80">
        <v>181521.83900000001</v>
      </c>
      <c r="BK25" s="80">
        <v>287548.56400000001</v>
      </c>
      <c r="BL25" s="81">
        <v>50740.737000000001</v>
      </c>
      <c r="BM25" s="79">
        <v>77018.788</v>
      </c>
      <c r="BN25" s="80">
        <v>18303.552</v>
      </c>
      <c r="BO25" s="80">
        <v>-1411.2090000000001</v>
      </c>
      <c r="BP25" s="81">
        <v>60126.445</v>
      </c>
      <c r="BQ25" s="79">
        <v>288945.05499999999</v>
      </c>
      <c r="BR25" s="80">
        <v>134628.98699999999</v>
      </c>
      <c r="BS25" s="80">
        <v>34218.92</v>
      </c>
      <c r="BT25" s="81">
        <v>120097.149</v>
      </c>
      <c r="BU25" s="79">
        <v>569948.86800000002</v>
      </c>
      <c r="BV25" s="80">
        <v>140271.992</v>
      </c>
      <c r="BW25" s="80">
        <v>405817.261</v>
      </c>
      <c r="BX25" s="81">
        <v>23859.615000000002</v>
      </c>
      <c r="BY25" s="79">
        <v>434589.31599999999</v>
      </c>
      <c r="BZ25" s="80">
        <v>130883.613</v>
      </c>
      <c r="CA25" s="80">
        <v>157523.12899999999</v>
      </c>
      <c r="CB25" s="81">
        <v>146182.57500000001</v>
      </c>
      <c r="CC25" s="79">
        <v>356847.55599999998</v>
      </c>
      <c r="CD25" s="80">
        <v>24295.746999999999</v>
      </c>
      <c r="CE25" s="80">
        <v>43665.423000000003</v>
      </c>
      <c r="CF25" s="80">
        <v>28081.769</v>
      </c>
      <c r="CG25" s="80">
        <v>79944.899999999994</v>
      </c>
      <c r="CH25" s="82">
        <v>180859.717</v>
      </c>
      <c r="CI25" s="63" t="s">
        <v>420</v>
      </c>
    </row>
    <row r="26" spans="1:87" ht="15" customHeight="1" x14ac:dyDescent="0.4">
      <c r="A26" s="62">
        <v>2</v>
      </c>
      <c r="B26" s="55"/>
      <c r="C26" s="51" t="s">
        <v>419</v>
      </c>
      <c r="D26" s="53"/>
      <c r="E26" s="54"/>
      <c r="F26" s="74" t="s">
        <v>418</v>
      </c>
      <c r="G26" s="50" t="s">
        <v>277</v>
      </c>
      <c r="H26" s="83">
        <v>10950913.819</v>
      </c>
      <c r="I26" s="84">
        <v>1311147.3670000001</v>
      </c>
      <c r="J26" s="85">
        <v>603365.39599999995</v>
      </c>
      <c r="K26" s="85">
        <v>363954.14600000001</v>
      </c>
      <c r="L26" s="86">
        <v>343827.82400000002</v>
      </c>
      <c r="M26" s="84">
        <v>2882244.4190000002</v>
      </c>
      <c r="N26" s="85">
        <v>267284.90299999999</v>
      </c>
      <c r="O26" s="85">
        <v>59848.281000000003</v>
      </c>
      <c r="P26" s="85">
        <v>166054.39199999999</v>
      </c>
      <c r="Q26" s="85">
        <v>44616.207000000002</v>
      </c>
      <c r="R26" s="85">
        <v>40264.095000000001</v>
      </c>
      <c r="S26" s="85">
        <v>50548.046000000002</v>
      </c>
      <c r="T26" s="85">
        <v>115460.49800000001</v>
      </c>
      <c r="U26" s="85">
        <v>141442.65400000001</v>
      </c>
      <c r="V26" s="85">
        <v>9060.0949999999993</v>
      </c>
      <c r="W26" s="85">
        <v>285811.288</v>
      </c>
      <c r="X26" s="85">
        <v>29369.581999999999</v>
      </c>
      <c r="Y26" s="85">
        <v>24474.558000000001</v>
      </c>
      <c r="Z26" s="85">
        <v>100768.999</v>
      </c>
      <c r="AA26" s="85">
        <v>73874.129000000001</v>
      </c>
      <c r="AB26" s="85">
        <v>41585.915000000001</v>
      </c>
      <c r="AC26" s="85">
        <v>259951.90299999999</v>
      </c>
      <c r="AD26" s="85">
        <v>195486.72099999999</v>
      </c>
      <c r="AE26" s="85">
        <v>270719.533</v>
      </c>
      <c r="AF26" s="85">
        <v>91302.436000000002</v>
      </c>
      <c r="AG26" s="85">
        <v>102961.505</v>
      </c>
      <c r="AH26" s="85">
        <v>133317.60999999999</v>
      </c>
      <c r="AI26" s="85">
        <v>26264.286</v>
      </c>
      <c r="AJ26" s="85">
        <v>269591.55499999999</v>
      </c>
      <c r="AK26" s="86">
        <v>82185.23</v>
      </c>
      <c r="AL26" s="84">
        <v>282046.8</v>
      </c>
      <c r="AM26" s="85">
        <v>8797.6049999999996</v>
      </c>
      <c r="AN26" s="85">
        <v>9165.5310000000009</v>
      </c>
      <c r="AO26" s="85">
        <v>122328.977</v>
      </c>
      <c r="AP26" s="85">
        <v>25952.800999999999</v>
      </c>
      <c r="AQ26" s="86">
        <v>115801.886</v>
      </c>
      <c r="AR26" s="84">
        <v>633252.69900000002</v>
      </c>
      <c r="AS26" s="85">
        <v>194630.177</v>
      </c>
      <c r="AT26" s="85">
        <v>238186.49299999999</v>
      </c>
      <c r="AU26" s="85">
        <v>96694.172000000006</v>
      </c>
      <c r="AV26" s="85">
        <v>23118.257000000001</v>
      </c>
      <c r="AW26" s="85">
        <v>80593.464000000007</v>
      </c>
      <c r="AX26" s="86" t="s">
        <v>391</v>
      </c>
      <c r="AY26" s="84">
        <v>1601742.4369999999</v>
      </c>
      <c r="AZ26" s="85">
        <v>8533.3420000000006</v>
      </c>
      <c r="BA26" s="85">
        <v>162601.29199999999</v>
      </c>
      <c r="BB26" s="85">
        <v>324456.87</v>
      </c>
      <c r="BC26" s="85">
        <v>327918.51899999997</v>
      </c>
      <c r="BD26" s="85">
        <v>393776.924</v>
      </c>
      <c r="BE26" s="86">
        <v>384455.49</v>
      </c>
      <c r="BF26" s="84">
        <v>1129028.983</v>
      </c>
      <c r="BG26" s="85">
        <v>2520.1750000000002</v>
      </c>
      <c r="BH26" s="85">
        <v>131873.728</v>
      </c>
      <c r="BI26" s="85">
        <v>246021.46900000001</v>
      </c>
      <c r="BJ26" s="85">
        <v>249313.27600000001</v>
      </c>
      <c r="BK26" s="85">
        <v>430461.24300000002</v>
      </c>
      <c r="BL26" s="86">
        <v>68839.091</v>
      </c>
      <c r="BM26" s="84">
        <v>842905.89500000002</v>
      </c>
      <c r="BN26" s="85">
        <v>263291.37699999998</v>
      </c>
      <c r="BO26" s="85">
        <v>477639.77100000001</v>
      </c>
      <c r="BP26" s="86">
        <v>101974.746</v>
      </c>
      <c r="BQ26" s="84">
        <v>412466.36599999998</v>
      </c>
      <c r="BR26" s="85">
        <v>210720.595</v>
      </c>
      <c r="BS26" s="85">
        <v>46821.464</v>
      </c>
      <c r="BT26" s="86">
        <v>154924.307</v>
      </c>
      <c r="BU26" s="84">
        <v>727406.34100000001</v>
      </c>
      <c r="BV26" s="85">
        <v>209616.28200000001</v>
      </c>
      <c r="BW26" s="85">
        <v>487743.75199999998</v>
      </c>
      <c r="BX26" s="86">
        <v>30046.306</v>
      </c>
      <c r="BY26" s="84">
        <v>634475.83700000006</v>
      </c>
      <c r="BZ26" s="85">
        <v>157306.73199999999</v>
      </c>
      <c r="CA26" s="85">
        <v>216970.905</v>
      </c>
      <c r="CB26" s="86">
        <v>260198.2</v>
      </c>
      <c r="CC26" s="84">
        <v>494196.67499999999</v>
      </c>
      <c r="CD26" s="85">
        <v>62984.02</v>
      </c>
      <c r="CE26" s="85">
        <v>53478.023000000001</v>
      </c>
      <c r="CF26" s="85">
        <v>34311.402999999998</v>
      </c>
      <c r="CG26" s="85">
        <v>96379.17</v>
      </c>
      <c r="CH26" s="87">
        <v>247044.057</v>
      </c>
      <c r="CI26" s="63" t="s">
        <v>417</v>
      </c>
    </row>
    <row r="27" spans="1:87" ht="15" customHeight="1" x14ac:dyDescent="0.4">
      <c r="A27" s="62">
        <v>2</v>
      </c>
      <c r="B27" s="55"/>
      <c r="C27" s="51" t="s">
        <v>416</v>
      </c>
      <c r="D27" s="53"/>
      <c r="E27" s="54"/>
      <c r="F27" s="74" t="s">
        <v>415</v>
      </c>
      <c r="G27" s="50" t="s">
        <v>277</v>
      </c>
      <c r="H27" s="83">
        <v>4819555.63</v>
      </c>
      <c r="I27" s="84">
        <v>446723.72499999998</v>
      </c>
      <c r="J27" s="85">
        <v>246635.29699999999</v>
      </c>
      <c r="K27" s="85">
        <v>122549.942</v>
      </c>
      <c r="L27" s="86">
        <v>77538.486000000004</v>
      </c>
      <c r="M27" s="84">
        <v>1160609.648</v>
      </c>
      <c r="N27" s="85">
        <v>105765.849</v>
      </c>
      <c r="O27" s="85">
        <v>30308.013999999999</v>
      </c>
      <c r="P27" s="85">
        <v>53996.161999999997</v>
      </c>
      <c r="Q27" s="85">
        <v>14156.453</v>
      </c>
      <c r="R27" s="85">
        <v>11786.463</v>
      </c>
      <c r="S27" s="85">
        <v>26377.927</v>
      </c>
      <c r="T27" s="85">
        <v>37357.053</v>
      </c>
      <c r="U27" s="85">
        <v>57776.201999999997</v>
      </c>
      <c r="V27" s="85">
        <v>3664.0430000000001</v>
      </c>
      <c r="W27" s="85">
        <v>177445.71799999999</v>
      </c>
      <c r="X27" s="85">
        <v>8942.69</v>
      </c>
      <c r="Y27" s="85">
        <v>3596.3420000000001</v>
      </c>
      <c r="Z27" s="85">
        <v>60123.106</v>
      </c>
      <c r="AA27" s="85">
        <v>24485.873</v>
      </c>
      <c r="AB27" s="85">
        <v>21689.528999999999</v>
      </c>
      <c r="AC27" s="85">
        <v>74539.69</v>
      </c>
      <c r="AD27" s="85">
        <v>114681.91</v>
      </c>
      <c r="AE27" s="85">
        <v>62966.457999999999</v>
      </c>
      <c r="AF27" s="85">
        <v>38392.911</v>
      </c>
      <c r="AG27" s="85">
        <v>48005.635999999999</v>
      </c>
      <c r="AH27" s="85">
        <v>54581.163</v>
      </c>
      <c r="AI27" s="85">
        <v>9649.098</v>
      </c>
      <c r="AJ27" s="85">
        <v>88059.660999999993</v>
      </c>
      <c r="AK27" s="86">
        <v>32261.697</v>
      </c>
      <c r="AL27" s="84">
        <v>108704.44</v>
      </c>
      <c r="AM27" s="85">
        <v>2402.2719999999999</v>
      </c>
      <c r="AN27" s="85">
        <v>3222.0030000000002</v>
      </c>
      <c r="AO27" s="85">
        <v>44407.250999999997</v>
      </c>
      <c r="AP27" s="85">
        <v>8147.7870000000003</v>
      </c>
      <c r="AQ27" s="86">
        <v>50525.125999999997</v>
      </c>
      <c r="AR27" s="84">
        <v>214750.69200000001</v>
      </c>
      <c r="AS27" s="85">
        <v>26450.707999999999</v>
      </c>
      <c r="AT27" s="85">
        <v>104145.405</v>
      </c>
      <c r="AU27" s="85">
        <v>46643.535000000003</v>
      </c>
      <c r="AV27" s="85">
        <v>15232.962</v>
      </c>
      <c r="AW27" s="85">
        <v>22267.053</v>
      </c>
      <c r="AX27" s="86" t="s">
        <v>391</v>
      </c>
      <c r="AY27" s="84">
        <v>1191250.1780000001</v>
      </c>
      <c r="AZ27" s="85">
        <v>2350.9690000000001</v>
      </c>
      <c r="BA27" s="85">
        <v>593544.99399999995</v>
      </c>
      <c r="BB27" s="85">
        <v>126818.663</v>
      </c>
      <c r="BC27" s="85">
        <v>147325.43700000001</v>
      </c>
      <c r="BD27" s="85">
        <v>205508.94200000001</v>
      </c>
      <c r="BE27" s="86">
        <v>115701.173</v>
      </c>
      <c r="BF27" s="84">
        <v>313415.41700000002</v>
      </c>
      <c r="BG27" s="85">
        <v>571.89800000000002</v>
      </c>
      <c r="BH27" s="85">
        <v>28665.019</v>
      </c>
      <c r="BI27" s="85">
        <v>55376.03</v>
      </c>
      <c r="BJ27" s="85">
        <v>67791.437000000005</v>
      </c>
      <c r="BK27" s="85">
        <v>142912.679</v>
      </c>
      <c r="BL27" s="86">
        <v>18098.353999999999</v>
      </c>
      <c r="BM27" s="84">
        <v>765887.10699999996</v>
      </c>
      <c r="BN27" s="85">
        <v>244987.826</v>
      </c>
      <c r="BO27" s="85">
        <v>479050.98</v>
      </c>
      <c r="BP27" s="86">
        <v>41848.300999999999</v>
      </c>
      <c r="BQ27" s="84">
        <v>123521.311</v>
      </c>
      <c r="BR27" s="85">
        <v>76091.608999999997</v>
      </c>
      <c r="BS27" s="85">
        <v>12602.544</v>
      </c>
      <c r="BT27" s="86">
        <v>34827.158000000003</v>
      </c>
      <c r="BU27" s="84">
        <v>157457.473</v>
      </c>
      <c r="BV27" s="85">
        <v>69344.289999999994</v>
      </c>
      <c r="BW27" s="85">
        <v>81926.491999999998</v>
      </c>
      <c r="BX27" s="86">
        <v>6186.6909999999998</v>
      </c>
      <c r="BY27" s="84">
        <v>199886.52100000001</v>
      </c>
      <c r="BZ27" s="85">
        <v>26423.119999999999</v>
      </c>
      <c r="CA27" s="85">
        <v>59447.775999999998</v>
      </c>
      <c r="CB27" s="86">
        <v>114015.626</v>
      </c>
      <c r="CC27" s="84">
        <v>137349.11799999999</v>
      </c>
      <c r="CD27" s="85">
        <v>38688.273000000001</v>
      </c>
      <c r="CE27" s="85">
        <v>9812.6</v>
      </c>
      <c r="CF27" s="85">
        <v>6229.6350000000002</v>
      </c>
      <c r="CG27" s="85">
        <v>16434.27</v>
      </c>
      <c r="CH27" s="87">
        <v>66184.34</v>
      </c>
      <c r="CI27" s="63" t="s">
        <v>414</v>
      </c>
    </row>
    <row r="28" spans="1:87" ht="15" customHeight="1" x14ac:dyDescent="0.4">
      <c r="A28" s="62">
        <v>3</v>
      </c>
      <c r="B28" s="55"/>
      <c r="C28" s="57"/>
      <c r="D28" s="47" t="s">
        <v>413</v>
      </c>
      <c r="E28" s="54"/>
      <c r="F28" s="74" t="s">
        <v>412</v>
      </c>
      <c r="G28" s="50" t="s">
        <v>277</v>
      </c>
      <c r="H28" s="117">
        <v>2575803.1159999999</v>
      </c>
      <c r="I28" s="118">
        <v>238626.18100000001</v>
      </c>
      <c r="J28" s="119">
        <v>121319.54300000001</v>
      </c>
      <c r="K28" s="119">
        <v>79657.038</v>
      </c>
      <c r="L28" s="120">
        <v>37649.599999999999</v>
      </c>
      <c r="M28" s="118">
        <v>450125.43599999999</v>
      </c>
      <c r="N28" s="119">
        <v>59666.627999999997</v>
      </c>
      <c r="O28" s="119">
        <v>11672.037</v>
      </c>
      <c r="P28" s="119">
        <v>28891.852999999999</v>
      </c>
      <c r="Q28" s="119">
        <v>10395.684999999999</v>
      </c>
      <c r="R28" s="119">
        <v>6115.4740000000002</v>
      </c>
      <c r="S28" s="119">
        <v>15628.802</v>
      </c>
      <c r="T28" s="119">
        <v>24682.606</v>
      </c>
      <c r="U28" s="119">
        <v>15921.724</v>
      </c>
      <c r="V28" s="119">
        <v>1739.5989999999999</v>
      </c>
      <c r="W28" s="119">
        <v>23973.585999999999</v>
      </c>
      <c r="X28" s="119">
        <v>4485.6229999999996</v>
      </c>
      <c r="Y28" s="119">
        <v>2204.9740000000002</v>
      </c>
      <c r="Z28" s="119">
        <v>30669.187999999998</v>
      </c>
      <c r="AA28" s="119">
        <v>11816.69</v>
      </c>
      <c r="AB28" s="119">
        <v>7658.4359999999997</v>
      </c>
      <c r="AC28" s="119">
        <v>34328.654999999999</v>
      </c>
      <c r="AD28" s="119">
        <v>11713.737999999999</v>
      </c>
      <c r="AE28" s="119">
        <v>40627.832000000002</v>
      </c>
      <c r="AF28" s="119">
        <v>14258.960999999999</v>
      </c>
      <c r="AG28" s="119">
        <v>18917.022000000001</v>
      </c>
      <c r="AH28" s="119">
        <v>18233.41</v>
      </c>
      <c r="AI28" s="119">
        <v>3141.1260000000002</v>
      </c>
      <c r="AJ28" s="119">
        <v>37225.822999999997</v>
      </c>
      <c r="AK28" s="120">
        <v>16155.967000000001</v>
      </c>
      <c r="AL28" s="118">
        <v>28596.121999999999</v>
      </c>
      <c r="AM28" s="119">
        <v>1033.24</v>
      </c>
      <c r="AN28" s="119">
        <v>1540.605</v>
      </c>
      <c r="AO28" s="119">
        <v>12531.343000000001</v>
      </c>
      <c r="AP28" s="119">
        <v>3922.777</v>
      </c>
      <c r="AQ28" s="120">
        <v>9568.1569999999992</v>
      </c>
      <c r="AR28" s="118">
        <v>109927.44</v>
      </c>
      <c r="AS28" s="119">
        <v>17446.030999999999</v>
      </c>
      <c r="AT28" s="119">
        <v>47503.913999999997</v>
      </c>
      <c r="AU28" s="119">
        <v>26322.539000000001</v>
      </c>
      <c r="AV28" s="119">
        <v>8970.74</v>
      </c>
      <c r="AW28" s="119">
        <v>9678.76</v>
      </c>
      <c r="AX28" s="120" t="s">
        <v>391</v>
      </c>
      <c r="AY28" s="118">
        <v>689895.37800000003</v>
      </c>
      <c r="AZ28" s="119">
        <v>877.76</v>
      </c>
      <c r="BA28" s="119">
        <v>405460.36</v>
      </c>
      <c r="BB28" s="119">
        <v>60694.076999999997</v>
      </c>
      <c r="BC28" s="119">
        <v>59906.377</v>
      </c>
      <c r="BD28" s="119">
        <v>115032.749</v>
      </c>
      <c r="BE28" s="120">
        <v>47924.057000000001</v>
      </c>
      <c r="BF28" s="118">
        <v>170383.02499999999</v>
      </c>
      <c r="BG28" s="119">
        <v>377.98</v>
      </c>
      <c r="BH28" s="119">
        <v>17120.753000000001</v>
      </c>
      <c r="BI28" s="119">
        <v>30398.304</v>
      </c>
      <c r="BJ28" s="119">
        <v>40865.438999999998</v>
      </c>
      <c r="BK28" s="119">
        <v>73216.858999999997</v>
      </c>
      <c r="BL28" s="120">
        <v>8403.69</v>
      </c>
      <c r="BM28" s="118">
        <v>582228.05299999996</v>
      </c>
      <c r="BN28" s="119">
        <v>179122.81599999999</v>
      </c>
      <c r="BO28" s="119">
        <v>382876.11300000001</v>
      </c>
      <c r="BP28" s="120">
        <v>20229.123</v>
      </c>
      <c r="BQ28" s="118">
        <v>61085.563000000002</v>
      </c>
      <c r="BR28" s="119">
        <v>34358.118999999999</v>
      </c>
      <c r="BS28" s="119">
        <v>6257.3040000000001</v>
      </c>
      <c r="BT28" s="120">
        <v>20470.14</v>
      </c>
      <c r="BU28" s="118">
        <v>95052.573000000004</v>
      </c>
      <c r="BV28" s="119">
        <v>49565.137000000002</v>
      </c>
      <c r="BW28" s="119">
        <v>42140.313999999998</v>
      </c>
      <c r="BX28" s="120">
        <v>3347.1219999999998</v>
      </c>
      <c r="BY28" s="118">
        <v>81782.857999999993</v>
      </c>
      <c r="BZ28" s="119">
        <v>13714.96</v>
      </c>
      <c r="CA28" s="119">
        <v>21896.175999999999</v>
      </c>
      <c r="CB28" s="120">
        <v>46171.722000000002</v>
      </c>
      <c r="CC28" s="118">
        <v>68100.486000000004</v>
      </c>
      <c r="CD28" s="119">
        <v>20854.215</v>
      </c>
      <c r="CE28" s="119">
        <v>7240.73</v>
      </c>
      <c r="CF28" s="119">
        <v>3529.4070000000002</v>
      </c>
      <c r="CG28" s="119">
        <v>5633.1049999999996</v>
      </c>
      <c r="CH28" s="121">
        <v>30843.028999999999</v>
      </c>
      <c r="CI28" s="63" t="s">
        <v>411</v>
      </c>
    </row>
    <row r="29" spans="1:87" ht="15" customHeight="1" x14ac:dyDescent="0.4">
      <c r="A29" s="62">
        <v>1</v>
      </c>
      <c r="B29" s="47" t="s">
        <v>410</v>
      </c>
      <c r="C29" s="48"/>
      <c r="D29" s="48"/>
      <c r="E29" s="49"/>
      <c r="F29" s="74" t="s">
        <v>410</v>
      </c>
      <c r="G29" s="50" t="s">
        <v>277</v>
      </c>
      <c r="H29" s="83">
        <v>17738422.109999999</v>
      </c>
      <c r="I29" s="84">
        <v>3577950.358</v>
      </c>
      <c r="J29" s="85">
        <v>1761215.692</v>
      </c>
      <c r="K29" s="85">
        <v>687418.89899999998</v>
      </c>
      <c r="L29" s="86">
        <v>1129315.767</v>
      </c>
      <c r="M29" s="84">
        <v>4738598.2120000003</v>
      </c>
      <c r="N29" s="85">
        <v>364891.049</v>
      </c>
      <c r="O29" s="85">
        <v>83301.226999999999</v>
      </c>
      <c r="P29" s="85">
        <v>142445.90599999999</v>
      </c>
      <c r="Q29" s="85">
        <v>76050.649000000005</v>
      </c>
      <c r="R29" s="85">
        <v>33015.190999999999</v>
      </c>
      <c r="S29" s="85">
        <v>98118.027000000002</v>
      </c>
      <c r="T29" s="85">
        <v>78977.410999999993</v>
      </c>
      <c r="U29" s="85">
        <v>704131.20299999998</v>
      </c>
      <c r="V29" s="85">
        <v>20085.47</v>
      </c>
      <c r="W29" s="85">
        <v>318057.70400000003</v>
      </c>
      <c r="X29" s="85">
        <v>55157.525999999998</v>
      </c>
      <c r="Y29" s="85">
        <v>10230.120999999999</v>
      </c>
      <c r="Z29" s="85">
        <v>314008.65299999999</v>
      </c>
      <c r="AA29" s="85">
        <v>121982.712</v>
      </c>
      <c r="AB29" s="85">
        <v>101973.66800000001</v>
      </c>
      <c r="AC29" s="85">
        <v>472423.48300000001</v>
      </c>
      <c r="AD29" s="85">
        <v>201317.16899999999</v>
      </c>
      <c r="AE29" s="85">
        <v>401811.85499999998</v>
      </c>
      <c r="AF29" s="85">
        <v>172262.93700000001</v>
      </c>
      <c r="AG29" s="85">
        <v>251165.66800000001</v>
      </c>
      <c r="AH29" s="85">
        <v>304557.41499999998</v>
      </c>
      <c r="AI29" s="85">
        <v>44285.858</v>
      </c>
      <c r="AJ29" s="85">
        <v>256502.18299999999</v>
      </c>
      <c r="AK29" s="86">
        <v>111845.128</v>
      </c>
      <c r="AL29" s="84">
        <v>814933.73899999994</v>
      </c>
      <c r="AM29" s="85">
        <v>110759.80499999999</v>
      </c>
      <c r="AN29" s="85">
        <v>47253.597999999998</v>
      </c>
      <c r="AO29" s="85">
        <v>443354.90100000001</v>
      </c>
      <c r="AP29" s="85">
        <v>67654.524000000005</v>
      </c>
      <c r="AQ29" s="86">
        <v>145910.91099999999</v>
      </c>
      <c r="AR29" s="84">
        <v>332211.77899999998</v>
      </c>
      <c r="AS29" s="85">
        <v>-294304.2</v>
      </c>
      <c r="AT29" s="85">
        <v>327173.32699999999</v>
      </c>
      <c r="AU29" s="85">
        <v>-103.792</v>
      </c>
      <c r="AV29" s="85">
        <v>104169.353</v>
      </c>
      <c r="AW29" s="85">
        <v>195242.655</v>
      </c>
      <c r="AX29" s="86" t="s">
        <v>391</v>
      </c>
      <c r="AY29" s="84">
        <v>2798075.3650000002</v>
      </c>
      <c r="AZ29" s="85">
        <v>17767.144</v>
      </c>
      <c r="BA29" s="85">
        <v>-384784.41600000003</v>
      </c>
      <c r="BB29" s="85">
        <v>261552.60200000001</v>
      </c>
      <c r="BC29" s="85">
        <v>678274.36199999996</v>
      </c>
      <c r="BD29" s="85">
        <v>1398014.8959999999</v>
      </c>
      <c r="BE29" s="86">
        <v>827250.777</v>
      </c>
      <c r="BF29" s="84">
        <v>1241979.1669999999</v>
      </c>
      <c r="BG29" s="85">
        <v>7293.6930000000002</v>
      </c>
      <c r="BH29" s="85">
        <v>33032.589999999997</v>
      </c>
      <c r="BI29" s="85">
        <v>144674.15400000001</v>
      </c>
      <c r="BJ29" s="85">
        <v>305069.93300000002</v>
      </c>
      <c r="BK29" s="85">
        <v>556038.32999999996</v>
      </c>
      <c r="BL29" s="86">
        <v>195870.467</v>
      </c>
      <c r="BM29" s="84">
        <v>2691023.355</v>
      </c>
      <c r="BN29" s="85">
        <v>1243437.412</v>
      </c>
      <c r="BO29" s="85">
        <v>1156906.8940000001</v>
      </c>
      <c r="BP29" s="86">
        <v>290679.04800000001</v>
      </c>
      <c r="BQ29" s="84">
        <v>940844.38500000001</v>
      </c>
      <c r="BR29" s="85">
        <v>453248.12800000003</v>
      </c>
      <c r="BS29" s="85">
        <v>45819.586000000003</v>
      </c>
      <c r="BT29" s="86">
        <v>441776.67099999997</v>
      </c>
      <c r="BU29" s="84">
        <v>-434125.07900000003</v>
      </c>
      <c r="BV29" s="85">
        <v>-235729.228</v>
      </c>
      <c r="BW29" s="85">
        <v>-222756.88699999999</v>
      </c>
      <c r="BX29" s="86">
        <v>24361.035</v>
      </c>
      <c r="BY29" s="84">
        <v>-1584.991</v>
      </c>
      <c r="BZ29" s="85">
        <v>3507.0889999999999</v>
      </c>
      <c r="CA29" s="85">
        <v>-35631.701000000001</v>
      </c>
      <c r="CB29" s="86">
        <v>30539.621999999999</v>
      </c>
      <c r="CC29" s="84">
        <v>1038515.821</v>
      </c>
      <c r="CD29" s="85">
        <v>303186.73800000001</v>
      </c>
      <c r="CE29" s="85">
        <v>55089.665000000001</v>
      </c>
      <c r="CF29" s="85">
        <v>69935.896999999997</v>
      </c>
      <c r="CG29" s="85">
        <v>113578.79300000001</v>
      </c>
      <c r="CH29" s="87">
        <v>496724.728</v>
      </c>
      <c r="CI29" s="63" t="s">
        <v>409</v>
      </c>
    </row>
    <row r="30" spans="1:87" ht="15" customHeight="1" x14ac:dyDescent="0.4">
      <c r="A30" s="62">
        <v>1</v>
      </c>
      <c r="B30" s="47" t="s">
        <v>408</v>
      </c>
      <c r="C30" s="48"/>
      <c r="D30" s="48"/>
      <c r="E30" s="49"/>
      <c r="F30" s="74" t="s">
        <v>408</v>
      </c>
      <c r="G30" s="50" t="s">
        <v>277</v>
      </c>
      <c r="H30" s="112">
        <v>16293306.783</v>
      </c>
      <c r="I30" s="113">
        <v>3485929.159</v>
      </c>
      <c r="J30" s="114">
        <v>1790534.074</v>
      </c>
      <c r="K30" s="114">
        <v>614981.576</v>
      </c>
      <c r="L30" s="115">
        <v>1080413.5079999999</v>
      </c>
      <c r="M30" s="113">
        <v>4406008.875</v>
      </c>
      <c r="N30" s="114">
        <v>244032.12400000001</v>
      </c>
      <c r="O30" s="114">
        <v>81758.835999999996</v>
      </c>
      <c r="P30" s="114">
        <v>112155.65399999999</v>
      </c>
      <c r="Q30" s="114">
        <v>66980.569000000003</v>
      </c>
      <c r="R30" s="114">
        <v>1103247.652</v>
      </c>
      <c r="S30" s="114">
        <v>89490.96</v>
      </c>
      <c r="T30" s="114">
        <v>57682.813999999998</v>
      </c>
      <c r="U30" s="114">
        <v>676781.04299999995</v>
      </c>
      <c r="V30" s="114">
        <v>20358.366999999998</v>
      </c>
      <c r="W30" s="114">
        <v>320061.42700000003</v>
      </c>
      <c r="X30" s="114">
        <v>43951.580999999998</v>
      </c>
      <c r="Y30" s="114">
        <v>7165.1570000000002</v>
      </c>
      <c r="Z30" s="114">
        <v>283590.429</v>
      </c>
      <c r="AA30" s="114">
        <v>73121.225000000006</v>
      </c>
      <c r="AB30" s="114">
        <v>95956.751000000004</v>
      </c>
      <c r="AC30" s="114">
        <v>-435074.43199999997</v>
      </c>
      <c r="AD30" s="114">
        <v>170183.147</v>
      </c>
      <c r="AE30" s="114">
        <v>328163.86900000001</v>
      </c>
      <c r="AF30" s="114">
        <v>183886.97099999999</v>
      </c>
      <c r="AG30" s="114">
        <v>217536.821</v>
      </c>
      <c r="AH30" s="114">
        <v>305105.11300000001</v>
      </c>
      <c r="AI30" s="114">
        <v>44577.485000000001</v>
      </c>
      <c r="AJ30" s="114">
        <v>207951.01</v>
      </c>
      <c r="AK30" s="115">
        <v>107344.30499999999</v>
      </c>
      <c r="AL30" s="113">
        <v>746197.36899999995</v>
      </c>
      <c r="AM30" s="114">
        <v>109483.182</v>
      </c>
      <c r="AN30" s="114">
        <v>49675.425000000003</v>
      </c>
      <c r="AO30" s="114">
        <v>410079.326</v>
      </c>
      <c r="AP30" s="114">
        <v>45991.035000000003</v>
      </c>
      <c r="AQ30" s="115">
        <v>130968.401</v>
      </c>
      <c r="AR30" s="113">
        <v>528734.62800000003</v>
      </c>
      <c r="AS30" s="114">
        <v>-213427.016</v>
      </c>
      <c r="AT30" s="114">
        <v>325678.03899999999</v>
      </c>
      <c r="AU30" s="114">
        <v>4677.4369999999999</v>
      </c>
      <c r="AV30" s="114">
        <v>226517.663</v>
      </c>
      <c r="AW30" s="114">
        <v>185227.60800000001</v>
      </c>
      <c r="AX30" s="115" t="s">
        <v>391</v>
      </c>
      <c r="AY30" s="113">
        <v>1780655.5109999999</v>
      </c>
      <c r="AZ30" s="114">
        <v>17394.04</v>
      </c>
      <c r="BA30" s="114">
        <v>-373029.82199999999</v>
      </c>
      <c r="BB30" s="114">
        <v>229392.10200000001</v>
      </c>
      <c r="BC30" s="114">
        <v>651152.22100000002</v>
      </c>
      <c r="BD30" s="114">
        <v>1318013.2109999999</v>
      </c>
      <c r="BE30" s="115">
        <v>-62266.239000000001</v>
      </c>
      <c r="BF30" s="113">
        <v>1046415.576</v>
      </c>
      <c r="BG30" s="114">
        <v>6820.9269999999997</v>
      </c>
      <c r="BH30" s="114">
        <v>-111706.569</v>
      </c>
      <c r="BI30" s="114">
        <v>164580.777</v>
      </c>
      <c r="BJ30" s="114">
        <v>297994.22100000002</v>
      </c>
      <c r="BK30" s="114">
        <v>493801.80699999997</v>
      </c>
      <c r="BL30" s="115">
        <v>194924.413</v>
      </c>
      <c r="BM30" s="113">
        <v>2759102.1310000001</v>
      </c>
      <c r="BN30" s="114">
        <v>1146486.47</v>
      </c>
      <c r="BO30" s="114">
        <v>1356005.575</v>
      </c>
      <c r="BP30" s="115">
        <v>256610.08600000001</v>
      </c>
      <c r="BQ30" s="113">
        <v>989495.09900000005</v>
      </c>
      <c r="BR30" s="114">
        <v>498869.40399999998</v>
      </c>
      <c r="BS30" s="114">
        <v>47976.112999999998</v>
      </c>
      <c r="BT30" s="115">
        <v>442649.58100000001</v>
      </c>
      <c r="BU30" s="113">
        <v>-423419.03200000001</v>
      </c>
      <c r="BV30" s="114">
        <v>-211739.92</v>
      </c>
      <c r="BW30" s="114">
        <v>-232751.93900000001</v>
      </c>
      <c r="BX30" s="115">
        <v>21072.827000000001</v>
      </c>
      <c r="BY30" s="113">
        <v>-64442.025999999998</v>
      </c>
      <c r="BZ30" s="114">
        <v>25908.393</v>
      </c>
      <c r="CA30" s="114">
        <v>-57865.637000000002</v>
      </c>
      <c r="CB30" s="115">
        <v>-32484.781999999999</v>
      </c>
      <c r="CC30" s="113">
        <v>1038629.4939999999</v>
      </c>
      <c r="CD30" s="114">
        <v>289056.67099999997</v>
      </c>
      <c r="CE30" s="114">
        <v>62250.406999999999</v>
      </c>
      <c r="CF30" s="114">
        <v>67567.883000000002</v>
      </c>
      <c r="CG30" s="114">
        <v>157663.24400000001</v>
      </c>
      <c r="CH30" s="116">
        <v>462091.29</v>
      </c>
      <c r="CI30" s="63" t="s">
        <v>407</v>
      </c>
    </row>
    <row r="31" spans="1:87" ht="15" customHeight="1" x14ac:dyDescent="0.4">
      <c r="A31" s="62">
        <v>1</v>
      </c>
      <c r="B31" s="47" t="s">
        <v>406</v>
      </c>
      <c r="C31" s="48"/>
      <c r="D31" s="48"/>
      <c r="E31" s="49"/>
      <c r="F31" s="74" t="s">
        <v>406</v>
      </c>
      <c r="G31" s="50" t="s">
        <v>277</v>
      </c>
      <c r="H31" s="112">
        <v>9257218.5889999997</v>
      </c>
      <c r="I31" s="113">
        <v>2407135.2910000002</v>
      </c>
      <c r="J31" s="114">
        <v>1274528.385</v>
      </c>
      <c r="K31" s="114">
        <v>385985.93099999998</v>
      </c>
      <c r="L31" s="115">
        <v>746620.97499999998</v>
      </c>
      <c r="M31" s="113">
        <v>2433894.452</v>
      </c>
      <c r="N31" s="114">
        <v>71938.023000000001</v>
      </c>
      <c r="O31" s="114">
        <v>44596.646000000001</v>
      </c>
      <c r="P31" s="114">
        <v>55299.817000000003</v>
      </c>
      <c r="Q31" s="114">
        <v>42764.379000000001</v>
      </c>
      <c r="R31" s="114">
        <v>809376.69700000004</v>
      </c>
      <c r="S31" s="114">
        <v>53462.277999999998</v>
      </c>
      <c r="T31" s="114">
        <v>13200.99</v>
      </c>
      <c r="U31" s="114">
        <v>456618.58600000001</v>
      </c>
      <c r="V31" s="114">
        <v>13083.703</v>
      </c>
      <c r="W31" s="114">
        <v>223290.63699999999</v>
      </c>
      <c r="X31" s="114">
        <v>23655.847000000002</v>
      </c>
      <c r="Y31" s="114">
        <v>1898.9</v>
      </c>
      <c r="Z31" s="114">
        <v>185938.77900000001</v>
      </c>
      <c r="AA31" s="114">
        <v>34271.178999999996</v>
      </c>
      <c r="AB31" s="114">
        <v>62130.542999999998</v>
      </c>
      <c r="AC31" s="114">
        <v>-582056.55299999996</v>
      </c>
      <c r="AD31" s="114">
        <v>95653.467999999993</v>
      </c>
      <c r="AE31" s="114">
        <v>170924.16899999999</v>
      </c>
      <c r="AF31" s="114">
        <v>114809.09600000001</v>
      </c>
      <c r="AG31" s="114">
        <v>150407.114</v>
      </c>
      <c r="AH31" s="114">
        <v>202813.93700000001</v>
      </c>
      <c r="AI31" s="114">
        <v>22786.123</v>
      </c>
      <c r="AJ31" s="114">
        <v>102095.836</v>
      </c>
      <c r="AK31" s="115">
        <v>64934.256999999998</v>
      </c>
      <c r="AL31" s="113">
        <v>440925.245</v>
      </c>
      <c r="AM31" s="114">
        <v>81255.194000000003</v>
      </c>
      <c r="AN31" s="114">
        <v>32058.218000000001</v>
      </c>
      <c r="AO31" s="114">
        <v>263091.23800000001</v>
      </c>
      <c r="AP31" s="114">
        <v>6369.03</v>
      </c>
      <c r="AQ31" s="115">
        <v>58151.565000000002</v>
      </c>
      <c r="AR31" s="113">
        <v>250087.054</v>
      </c>
      <c r="AS31" s="114">
        <v>-229089.47399999999</v>
      </c>
      <c r="AT31" s="114">
        <v>193881.70600000001</v>
      </c>
      <c r="AU31" s="114">
        <v>-18233.571</v>
      </c>
      <c r="AV31" s="114">
        <v>194824.041</v>
      </c>
      <c r="AW31" s="114">
        <v>108660.981</v>
      </c>
      <c r="AX31" s="115" t="s">
        <v>391</v>
      </c>
      <c r="AY31" s="113">
        <v>669554.76199999999</v>
      </c>
      <c r="AZ31" s="114">
        <v>9758.4860000000008</v>
      </c>
      <c r="BA31" s="114">
        <v>-441523.90500000003</v>
      </c>
      <c r="BB31" s="114">
        <v>107050.817</v>
      </c>
      <c r="BC31" s="114">
        <v>417980.71299999999</v>
      </c>
      <c r="BD31" s="114">
        <v>904217.61899999995</v>
      </c>
      <c r="BE31" s="115">
        <v>-327928.96899999998</v>
      </c>
      <c r="BF31" s="113">
        <v>492197.79700000002</v>
      </c>
      <c r="BG31" s="114">
        <v>4369.518</v>
      </c>
      <c r="BH31" s="114">
        <v>-142869.035</v>
      </c>
      <c r="BI31" s="114">
        <v>5289.7569999999996</v>
      </c>
      <c r="BJ31" s="114">
        <v>194883.57800000001</v>
      </c>
      <c r="BK31" s="114">
        <v>302190.90899999999</v>
      </c>
      <c r="BL31" s="115">
        <v>128333.07</v>
      </c>
      <c r="BM31" s="113">
        <v>1897063.9210000001</v>
      </c>
      <c r="BN31" s="114">
        <v>801611.05700000003</v>
      </c>
      <c r="BO31" s="114">
        <v>931169.74399999995</v>
      </c>
      <c r="BP31" s="115">
        <v>164283.12</v>
      </c>
      <c r="BQ31" s="113">
        <v>718345.19799999997</v>
      </c>
      <c r="BR31" s="114">
        <v>384134.41600000003</v>
      </c>
      <c r="BS31" s="114">
        <v>21379.897000000001</v>
      </c>
      <c r="BT31" s="115">
        <v>312830.88500000001</v>
      </c>
      <c r="BU31" s="113">
        <v>-503083.68699999998</v>
      </c>
      <c r="BV31" s="114">
        <v>-226009.25099999999</v>
      </c>
      <c r="BW31" s="114">
        <v>-285616.77</v>
      </c>
      <c r="BX31" s="115">
        <v>8542.3340000000007</v>
      </c>
      <c r="BY31" s="113">
        <v>-223525.568</v>
      </c>
      <c r="BZ31" s="114">
        <v>1865.817</v>
      </c>
      <c r="CA31" s="114">
        <v>-95297.66</v>
      </c>
      <c r="CB31" s="115">
        <v>-130093.72500000001</v>
      </c>
      <c r="CC31" s="113">
        <v>674624.12399999995</v>
      </c>
      <c r="CD31" s="114">
        <v>186887.67600000001</v>
      </c>
      <c r="CE31" s="114">
        <v>43627.434999999998</v>
      </c>
      <c r="CF31" s="114">
        <v>46634.163</v>
      </c>
      <c r="CG31" s="114">
        <v>102888.277</v>
      </c>
      <c r="CH31" s="116">
        <v>294586.57299999997</v>
      </c>
      <c r="CI31" s="63" t="s">
        <v>405</v>
      </c>
    </row>
    <row r="32" spans="1:87" ht="15" customHeight="1" x14ac:dyDescent="0.4">
      <c r="A32" s="62">
        <v>1</v>
      </c>
      <c r="B32" s="47" t="s">
        <v>404</v>
      </c>
      <c r="C32" s="48"/>
      <c r="D32" s="48"/>
      <c r="E32" s="49"/>
      <c r="F32" s="74" t="s">
        <v>403</v>
      </c>
      <c r="G32" s="50" t="s">
        <v>277</v>
      </c>
      <c r="H32" s="112">
        <v>78773.437999999995</v>
      </c>
      <c r="I32" s="113">
        <v>13866.655000000001</v>
      </c>
      <c r="J32" s="114">
        <v>8972.5769999999993</v>
      </c>
      <c r="K32" s="114">
        <v>2061.0509999999999</v>
      </c>
      <c r="L32" s="115">
        <v>2833.027</v>
      </c>
      <c r="M32" s="113">
        <v>21138.812000000002</v>
      </c>
      <c r="N32" s="114">
        <v>1905.1659999999999</v>
      </c>
      <c r="O32" s="114">
        <v>241.172</v>
      </c>
      <c r="P32" s="114">
        <v>547.19200000000001</v>
      </c>
      <c r="Q32" s="114">
        <v>211.15</v>
      </c>
      <c r="R32" s="114">
        <v>172.83699999999999</v>
      </c>
      <c r="S32" s="114">
        <v>250.672</v>
      </c>
      <c r="T32" s="114">
        <v>786.10199999999998</v>
      </c>
      <c r="U32" s="114">
        <v>1356.905</v>
      </c>
      <c r="V32" s="114">
        <v>89.370999999999995</v>
      </c>
      <c r="W32" s="114">
        <v>767.87699999999995</v>
      </c>
      <c r="X32" s="114">
        <v>242.07900000000001</v>
      </c>
      <c r="Y32" s="114">
        <v>100.663</v>
      </c>
      <c r="Z32" s="114">
        <v>1192.18</v>
      </c>
      <c r="AA32" s="114">
        <v>629.55799999999999</v>
      </c>
      <c r="AB32" s="114">
        <v>233.16200000000001</v>
      </c>
      <c r="AC32" s="114">
        <v>1931.7529999999999</v>
      </c>
      <c r="AD32" s="114">
        <v>899.03</v>
      </c>
      <c r="AE32" s="114">
        <v>2186.8200000000002</v>
      </c>
      <c r="AF32" s="114">
        <v>1749.615</v>
      </c>
      <c r="AG32" s="114">
        <v>1292.5899999999999</v>
      </c>
      <c r="AH32" s="114">
        <v>1472.9929999999999</v>
      </c>
      <c r="AI32" s="114">
        <v>359.95</v>
      </c>
      <c r="AJ32" s="114">
        <v>1980.6110000000001</v>
      </c>
      <c r="AK32" s="115">
        <v>539.36099999999999</v>
      </c>
      <c r="AL32" s="113">
        <v>9408.1589999999997</v>
      </c>
      <c r="AM32" s="114">
        <v>733.98800000000006</v>
      </c>
      <c r="AN32" s="114">
        <v>144.28399999999999</v>
      </c>
      <c r="AO32" s="114">
        <v>7533.9530000000004</v>
      </c>
      <c r="AP32" s="114">
        <v>627.99099999999999</v>
      </c>
      <c r="AQ32" s="115">
        <v>367.94099999999997</v>
      </c>
      <c r="AR32" s="113">
        <v>2283.6309999999999</v>
      </c>
      <c r="AS32" s="114">
        <v>330.34699999999998</v>
      </c>
      <c r="AT32" s="114">
        <v>956.82299999999998</v>
      </c>
      <c r="AU32" s="114">
        <v>77.927000000000007</v>
      </c>
      <c r="AV32" s="114">
        <v>154.876</v>
      </c>
      <c r="AW32" s="114">
        <v>763.65800000000002</v>
      </c>
      <c r="AX32" s="115" t="s">
        <v>391</v>
      </c>
      <c r="AY32" s="113">
        <v>9335.9509999999991</v>
      </c>
      <c r="AZ32" s="114">
        <v>33.561999999999998</v>
      </c>
      <c r="BA32" s="114">
        <v>475.45800000000003</v>
      </c>
      <c r="BB32" s="114">
        <v>928.27499999999998</v>
      </c>
      <c r="BC32" s="114">
        <v>1818.5360000000001</v>
      </c>
      <c r="BD32" s="114">
        <v>4927.6779999999999</v>
      </c>
      <c r="BE32" s="115">
        <v>1152.441</v>
      </c>
      <c r="BF32" s="113">
        <v>6028.674</v>
      </c>
      <c r="BG32" s="114">
        <v>12.513</v>
      </c>
      <c r="BH32" s="114">
        <v>120.699</v>
      </c>
      <c r="BI32" s="114">
        <v>780.38800000000003</v>
      </c>
      <c r="BJ32" s="114">
        <v>2669.0390000000002</v>
      </c>
      <c r="BK32" s="114">
        <v>2055.7820000000002</v>
      </c>
      <c r="BL32" s="115">
        <v>390.25299999999999</v>
      </c>
      <c r="BM32" s="113">
        <v>2735.538</v>
      </c>
      <c r="BN32" s="114">
        <v>1349.088</v>
      </c>
      <c r="BO32" s="114">
        <v>1091.8979999999999</v>
      </c>
      <c r="BP32" s="115">
        <v>294.55200000000002</v>
      </c>
      <c r="BQ32" s="113">
        <v>4548.2460000000001</v>
      </c>
      <c r="BR32" s="114">
        <v>1553.2560000000001</v>
      </c>
      <c r="BS32" s="114">
        <v>439.39499999999998</v>
      </c>
      <c r="BT32" s="115">
        <v>2555.5949999999998</v>
      </c>
      <c r="BU32" s="113">
        <v>1057.0609999999999</v>
      </c>
      <c r="BV32" s="114">
        <v>506.15899999999999</v>
      </c>
      <c r="BW32" s="114">
        <v>253.46600000000001</v>
      </c>
      <c r="BX32" s="115">
        <v>297.43599999999998</v>
      </c>
      <c r="BY32" s="113">
        <v>2623.078</v>
      </c>
      <c r="BZ32" s="114">
        <v>1021.6559999999999</v>
      </c>
      <c r="CA32" s="114">
        <v>1087.4269999999999</v>
      </c>
      <c r="CB32" s="115">
        <v>513.99400000000003</v>
      </c>
      <c r="CC32" s="113">
        <v>5747.634</v>
      </c>
      <c r="CD32" s="114">
        <v>1802.3869999999999</v>
      </c>
      <c r="CE32" s="114">
        <v>199.864</v>
      </c>
      <c r="CF32" s="114">
        <v>646.43700000000001</v>
      </c>
      <c r="CG32" s="114">
        <v>1129.4860000000001</v>
      </c>
      <c r="CH32" s="116">
        <v>1969.46</v>
      </c>
      <c r="CI32" s="63" t="s">
        <v>402</v>
      </c>
    </row>
    <row r="33" spans="1:87" ht="15" customHeight="1" thickBot="1" x14ac:dyDescent="0.45">
      <c r="A33" s="62">
        <v>1</v>
      </c>
      <c r="B33" s="47" t="s">
        <v>401</v>
      </c>
      <c r="C33" s="48"/>
      <c r="D33" s="48"/>
      <c r="E33" s="49"/>
      <c r="F33" s="75" t="s">
        <v>400</v>
      </c>
      <c r="G33" s="76" t="s">
        <v>277</v>
      </c>
      <c r="H33" s="88">
        <v>139188913.81600001</v>
      </c>
      <c r="I33" s="89">
        <v>19962280.030999999</v>
      </c>
      <c r="J33" s="90">
        <v>9360619.9130000006</v>
      </c>
      <c r="K33" s="90">
        <v>5094667.4740000004</v>
      </c>
      <c r="L33" s="91">
        <v>5506992.6440000003</v>
      </c>
      <c r="M33" s="89">
        <v>35974156.313000001</v>
      </c>
      <c r="N33" s="90">
        <v>3861701.1910000001</v>
      </c>
      <c r="O33" s="90">
        <v>580676.99899999995</v>
      </c>
      <c r="P33" s="90">
        <v>1263233.96</v>
      </c>
      <c r="Q33" s="90">
        <v>491171.71799999999</v>
      </c>
      <c r="R33" s="90">
        <v>500820.20400000003</v>
      </c>
      <c r="S33" s="90">
        <v>1001883.049</v>
      </c>
      <c r="T33" s="90">
        <v>1548356.014</v>
      </c>
      <c r="U33" s="90">
        <v>2443565.4449999998</v>
      </c>
      <c r="V33" s="90">
        <v>131452.503</v>
      </c>
      <c r="W33" s="90">
        <v>2283324.2590000001</v>
      </c>
      <c r="X33" s="90">
        <v>462774.799</v>
      </c>
      <c r="Y33" s="90">
        <v>121122.77099999999</v>
      </c>
      <c r="Z33" s="90">
        <v>1648409.3529999999</v>
      </c>
      <c r="AA33" s="90">
        <v>1059526.0689999999</v>
      </c>
      <c r="AB33" s="90">
        <v>644806.56000000006</v>
      </c>
      <c r="AC33" s="90">
        <v>3760163.9709999999</v>
      </c>
      <c r="AD33" s="90">
        <v>1410100.362</v>
      </c>
      <c r="AE33" s="90">
        <v>3307958.8969999999</v>
      </c>
      <c r="AF33" s="90">
        <v>1225879.094</v>
      </c>
      <c r="AG33" s="90">
        <v>1728467.541</v>
      </c>
      <c r="AH33" s="90">
        <v>1954855.8160000001</v>
      </c>
      <c r="AI33" s="90">
        <v>567442.57400000002</v>
      </c>
      <c r="AJ33" s="90">
        <v>2959610.0249999999</v>
      </c>
      <c r="AK33" s="91">
        <v>1016853.138</v>
      </c>
      <c r="AL33" s="89">
        <v>5753532.307</v>
      </c>
      <c r="AM33" s="90">
        <v>378397.37099999998</v>
      </c>
      <c r="AN33" s="90">
        <v>229409.429</v>
      </c>
      <c r="AO33" s="90">
        <v>3262247.8480000002</v>
      </c>
      <c r="AP33" s="90">
        <v>621329.897</v>
      </c>
      <c r="AQ33" s="91">
        <v>1262147.7620000001</v>
      </c>
      <c r="AR33" s="89">
        <v>10581684.072000001</v>
      </c>
      <c r="AS33" s="90">
        <v>1236986.973</v>
      </c>
      <c r="AT33" s="90">
        <v>6393950.4570000004</v>
      </c>
      <c r="AU33" s="90">
        <v>558903.35900000005</v>
      </c>
      <c r="AV33" s="90">
        <v>676652.05799999996</v>
      </c>
      <c r="AW33" s="90">
        <v>1714254.5049999999</v>
      </c>
      <c r="AX33" s="91" t="s">
        <v>391</v>
      </c>
      <c r="AY33" s="89">
        <v>16593046.024</v>
      </c>
      <c r="AZ33" s="90">
        <v>71842.898000000001</v>
      </c>
      <c r="BA33" s="90">
        <v>1200463.5090000001</v>
      </c>
      <c r="BB33" s="90">
        <v>2580198.0240000002</v>
      </c>
      <c r="BC33" s="90">
        <v>4000245.3960000002</v>
      </c>
      <c r="BD33" s="90">
        <v>5342284.3049999997</v>
      </c>
      <c r="BE33" s="91">
        <v>3398011.892</v>
      </c>
      <c r="BF33" s="89">
        <v>12867957.615</v>
      </c>
      <c r="BG33" s="90">
        <v>60087.91</v>
      </c>
      <c r="BH33" s="90">
        <v>919142.58799999999</v>
      </c>
      <c r="BI33" s="90">
        <v>3079001.1409999998</v>
      </c>
      <c r="BJ33" s="90">
        <v>2789942.8650000002</v>
      </c>
      <c r="BK33" s="90">
        <v>5172165.9280000003</v>
      </c>
      <c r="BL33" s="91">
        <v>847617.18400000001</v>
      </c>
      <c r="BM33" s="89">
        <v>11957737.971999999</v>
      </c>
      <c r="BN33" s="90">
        <v>3491553.3849999998</v>
      </c>
      <c r="BO33" s="90">
        <v>6572174.8039999995</v>
      </c>
      <c r="BP33" s="91">
        <v>1894009.784</v>
      </c>
      <c r="BQ33" s="89">
        <v>5728347.2589999996</v>
      </c>
      <c r="BR33" s="90">
        <v>2230571.6439999999</v>
      </c>
      <c r="BS33" s="90">
        <v>572201.76399999997</v>
      </c>
      <c r="BT33" s="91">
        <v>2925573.85</v>
      </c>
      <c r="BU33" s="89">
        <v>4954044.4400000004</v>
      </c>
      <c r="BV33" s="90">
        <v>966477.03700000001</v>
      </c>
      <c r="BW33" s="90">
        <v>3435317.54</v>
      </c>
      <c r="BX33" s="91">
        <v>552249.86300000001</v>
      </c>
      <c r="BY33" s="89">
        <v>4583050.58</v>
      </c>
      <c r="BZ33" s="90">
        <v>1496866.3559999999</v>
      </c>
      <c r="CA33" s="90">
        <v>1057291.1029999999</v>
      </c>
      <c r="CB33" s="91">
        <v>2028893.121</v>
      </c>
      <c r="CC33" s="89">
        <v>10233077.204</v>
      </c>
      <c r="CD33" s="90">
        <v>1562590.902</v>
      </c>
      <c r="CE33" s="90">
        <v>669137.47</v>
      </c>
      <c r="CF33" s="90">
        <v>716934.65500000003</v>
      </c>
      <c r="CG33" s="90">
        <v>2603347.4160000002</v>
      </c>
      <c r="CH33" s="92">
        <v>4681066.7609999999</v>
      </c>
      <c r="CI33" s="63" t="s">
        <v>399</v>
      </c>
    </row>
    <row r="34" spans="1:87" ht="12.75" customHeight="1" thickTop="1" x14ac:dyDescent="0.15">
      <c r="B34" s="64" t="s">
        <v>398</v>
      </c>
    </row>
    <row r="35" spans="1:87" ht="12.75" customHeight="1" x14ac:dyDescent="0.15">
      <c r="B35" s="64" t="s">
        <v>397</v>
      </c>
    </row>
    <row r="36" spans="1:87" ht="12.75" customHeight="1" x14ac:dyDescent="0.15">
      <c r="B36" s="64" t="s">
        <v>396</v>
      </c>
    </row>
    <row r="37" spans="1:87" ht="12.75" customHeight="1" x14ac:dyDescent="0.2">
      <c r="B37" s="65" t="s">
        <v>395</v>
      </c>
    </row>
    <row r="38" spans="1:87" ht="12.75" customHeight="1" x14ac:dyDescent="0.2">
      <c r="B38" s="65" t="s">
        <v>394</v>
      </c>
    </row>
    <row r="39" spans="1:87" ht="12.75" customHeight="1" thickBot="1" x14ac:dyDescent="0.25">
      <c r="B39" s="65" t="s">
        <v>393</v>
      </c>
    </row>
    <row r="40" spans="1:87" ht="12.75" customHeight="1" thickTop="1" thickBot="1" x14ac:dyDescent="0.2">
      <c r="B40" s="77"/>
      <c r="C40" s="64" t="s">
        <v>390</v>
      </c>
    </row>
    <row r="41" spans="1:87" ht="14.25" thickTop="1" x14ac:dyDescent="0.15"/>
  </sheetData>
  <phoneticPr fontId="1"/>
  <pageMargins left="0.59055118110236227" right="0.59055118110236227" top="0.59055118110236227" bottom="0.27559055118110237" header="0.19685039370078741" footer="0.19685039370078741"/>
  <pageSetup paperSize="9"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E02B-2626-4C15-8A87-0F9498EC3FDD}">
  <sheetPr codeName="Sheet25"/>
  <dimension ref="A1:CI57"/>
  <sheetViews>
    <sheetView showGridLines="0" zoomScaleNormal="100" zoomScaleSheetLayoutView="100" workbookViewId="0">
      <selection activeCell="J6" sqref="J6"/>
    </sheetView>
  </sheetViews>
  <sheetFormatPr defaultColWidth="8.25" defaultRowHeight="13.5" x14ac:dyDescent="0.15"/>
  <cols>
    <col min="1" max="4" width="5.125" style="46" customWidth="1"/>
    <col min="5" max="5" width="28.125" style="46" customWidth="1"/>
    <col min="6" max="6" width="12.5" style="1" customWidth="1"/>
    <col min="7" max="86" width="9.125" style="1" customWidth="1"/>
    <col min="87" max="87" width="50.625" style="1" customWidth="1"/>
    <col min="88" max="16384" width="8.25" style="1"/>
  </cols>
  <sheetData>
    <row r="1" spans="1:87" ht="30" customHeight="1" x14ac:dyDescent="0.15">
      <c r="A1" s="66" t="s">
        <v>389</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7" s="4" customFormat="1" ht="20.100000000000001" customHeight="1" x14ac:dyDescent="0.25">
      <c r="E2" s="5"/>
      <c r="F2" s="5"/>
      <c r="G2" s="5"/>
      <c r="I2" s="6" t="s">
        <v>0</v>
      </c>
      <c r="J2" s="6" t="s">
        <v>1</v>
      </c>
      <c r="K2" s="6" t="s">
        <v>2</v>
      </c>
      <c r="L2" s="6" t="s">
        <v>3</v>
      </c>
      <c r="M2" s="6" t="s">
        <v>4</v>
      </c>
      <c r="N2" s="6" t="s">
        <v>5</v>
      </c>
      <c r="O2" s="6" t="s">
        <v>6</v>
      </c>
      <c r="P2" s="6" t="s">
        <v>7</v>
      </c>
      <c r="Q2" s="6" t="s">
        <v>8</v>
      </c>
      <c r="R2" s="6" t="s">
        <v>9</v>
      </c>
      <c r="S2" s="6" t="s">
        <v>10</v>
      </c>
      <c r="T2" s="6" t="s">
        <v>11</v>
      </c>
      <c r="U2" s="6" t="s">
        <v>12</v>
      </c>
      <c r="V2" s="6" t="s">
        <v>13</v>
      </c>
      <c r="W2" s="6" t="s">
        <v>14</v>
      </c>
      <c r="X2" s="6" t="s">
        <v>15</v>
      </c>
      <c r="Y2" s="6" t="s">
        <v>16</v>
      </c>
      <c r="Z2" s="6" t="s">
        <v>17</v>
      </c>
      <c r="AA2" s="6" t="s">
        <v>18</v>
      </c>
      <c r="AB2" s="6" t="s">
        <v>19</v>
      </c>
      <c r="AC2" s="6" t="s">
        <v>20</v>
      </c>
      <c r="AD2" s="6" t="s">
        <v>21</v>
      </c>
      <c r="AE2" s="6" t="s">
        <v>22</v>
      </c>
      <c r="AF2" s="6" t="s">
        <v>23</v>
      </c>
      <c r="AG2" s="6" t="s">
        <v>24</v>
      </c>
      <c r="AH2" s="6" t="s">
        <v>25</v>
      </c>
      <c r="AI2" s="6" t="s">
        <v>26</v>
      </c>
      <c r="AJ2" s="6" t="s">
        <v>27</v>
      </c>
      <c r="AK2" s="6" t="s">
        <v>28</v>
      </c>
      <c r="AL2" s="6" t="s">
        <v>29</v>
      </c>
      <c r="AM2" s="6">
        <v>37</v>
      </c>
      <c r="AN2" s="6">
        <v>38</v>
      </c>
      <c r="AO2" s="6">
        <v>39</v>
      </c>
      <c r="AP2" s="6">
        <v>40</v>
      </c>
      <c r="AQ2" s="6">
        <v>41</v>
      </c>
      <c r="AR2" s="6" t="s">
        <v>30</v>
      </c>
      <c r="AS2" s="6">
        <v>43</v>
      </c>
      <c r="AT2" s="6">
        <v>44</v>
      </c>
      <c r="AU2" s="6">
        <v>45</v>
      </c>
      <c r="AV2" s="6">
        <v>47</v>
      </c>
      <c r="AW2" s="6">
        <v>48</v>
      </c>
      <c r="AX2" s="6">
        <v>49</v>
      </c>
      <c r="AY2" s="6" t="s">
        <v>31</v>
      </c>
      <c r="AZ2" s="6">
        <v>50</v>
      </c>
      <c r="BA2" s="6">
        <v>51</v>
      </c>
      <c r="BB2" s="6">
        <v>52</v>
      </c>
      <c r="BC2" s="6">
        <v>53</v>
      </c>
      <c r="BD2" s="6">
        <v>54</v>
      </c>
      <c r="BE2" s="6">
        <v>55</v>
      </c>
      <c r="BF2" s="6" t="s">
        <v>32</v>
      </c>
      <c r="BG2" s="6">
        <v>56</v>
      </c>
      <c r="BH2" s="6">
        <v>57</v>
      </c>
      <c r="BI2" s="6">
        <v>58</v>
      </c>
      <c r="BJ2" s="6">
        <v>59</v>
      </c>
      <c r="BK2" s="6">
        <v>60</v>
      </c>
      <c r="BL2" s="6">
        <v>61</v>
      </c>
      <c r="BM2" s="6" t="s">
        <v>33</v>
      </c>
      <c r="BN2" s="6">
        <v>68</v>
      </c>
      <c r="BO2" s="6">
        <v>69</v>
      </c>
      <c r="BP2" s="6">
        <v>70</v>
      </c>
      <c r="BQ2" s="6" t="s">
        <v>34</v>
      </c>
      <c r="BR2" s="6">
        <v>72</v>
      </c>
      <c r="BS2" s="6">
        <v>73</v>
      </c>
      <c r="BT2" s="6">
        <v>74</v>
      </c>
      <c r="BU2" s="6" t="s">
        <v>35</v>
      </c>
      <c r="BV2" s="6">
        <v>75</v>
      </c>
      <c r="BW2" s="6">
        <v>76</v>
      </c>
      <c r="BX2" s="6">
        <v>77</v>
      </c>
      <c r="BY2" s="6" t="s">
        <v>36</v>
      </c>
      <c r="BZ2" s="6">
        <v>78</v>
      </c>
      <c r="CA2" s="6">
        <v>79</v>
      </c>
      <c r="CB2" s="6">
        <v>80</v>
      </c>
      <c r="CC2" s="6" t="s">
        <v>37</v>
      </c>
      <c r="CD2" s="6">
        <v>88</v>
      </c>
      <c r="CE2" s="6">
        <v>89</v>
      </c>
      <c r="CF2" s="6">
        <v>90</v>
      </c>
      <c r="CG2" s="6">
        <v>91</v>
      </c>
      <c r="CH2" s="6">
        <v>92</v>
      </c>
      <c r="CI2" s="7"/>
    </row>
    <row r="3" spans="1:87" s="21" customFormat="1" ht="21.75" customHeight="1" x14ac:dyDescent="0.15">
      <c r="A3" s="8"/>
      <c r="B3" s="9" t="s">
        <v>38</v>
      </c>
      <c r="C3" s="10"/>
      <c r="D3" s="10"/>
      <c r="E3" s="11"/>
      <c r="F3" s="12" t="s">
        <v>39</v>
      </c>
      <c r="G3" s="12" t="s">
        <v>40</v>
      </c>
      <c r="H3" s="13" t="s">
        <v>41</v>
      </c>
      <c r="I3" s="14" t="s">
        <v>42</v>
      </c>
      <c r="J3" s="15"/>
      <c r="K3" s="15"/>
      <c r="L3" s="16"/>
      <c r="M3" s="14" t="s">
        <v>43</v>
      </c>
      <c r="N3" s="15"/>
      <c r="O3" s="15"/>
      <c r="P3" s="15"/>
      <c r="Q3" s="15"/>
      <c r="R3" s="15"/>
      <c r="S3" s="15"/>
      <c r="T3" s="15"/>
      <c r="U3" s="15"/>
      <c r="V3" s="15"/>
      <c r="W3" s="15"/>
      <c r="X3" s="15"/>
      <c r="Y3" s="15"/>
      <c r="Z3" s="15"/>
      <c r="AA3" s="15"/>
      <c r="AB3" s="15"/>
      <c r="AC3" s="15"/>
      <c r="AD3" s="15"/>
      <c r="AE3" s="15"/>
      <c r="AF3" s="15"/>
      <c r="AG3" s="15"/>
      <c r="AH3" s="15"/>
      <c r="AI3" s="15"/>
      <c r="AJ3" s="15"/>
      <c r="AK3" s="16"/>
      <c r="AL3" s="14" t="s">
        <v>44</v>
      </c>
      <c r="AM3" s="15"/>
      <c r="AN3" s="15"/>
      <c r="AO3" s="15"/>
      <c r="AP3" s="15"/>
      <c r="AQ3" s="16"/>
      <c r="AR3" s="14" t="s">
        <v>45</v>
      </c>
      <c r="AS3" s="15"/>
      <c r="AT3" s="15"/>
      <c r="AU3" s="15"/>
      <c r="AV3" s="15"/>
      <c r="AW3" s="15"/>
      <c r="AX3" s="16"/>
      <c r="AY3" s="14" t="s">
        <v>46</v>
      </c>
      <c r="AZ3" s="15"/>
      <c r="BA3" s="15"/>
      <c r="BB3" s="15"/>
      <c r="BC3" s="15"/>
      <c r="BD3" s="15"/>
      <c r="BE3" s="16"/>
      <c r="BF3" s="14" t="s">
        <v>47</v>
      </c>
      <c r="BG3" s="15"/>
      <c r="BH3" s="15"/>
      <c r="BI3" s="15"/>
      <c r="BJ3" s="15"/>
      <c r="BK3" s="15"/>
      <c r="BL3" s="16"/>
      <c r="BM3" s="14" t="s">
        <v>48</v>
      </c>
      <c r="BN3" s="15"/>
      <c r="BO3" s="15"/>
      <c r="BP3" s="16"/>
      <c r="BQ3" s="14" t="s">
        <v>49</v>
      </c>
      <c r="BR3" s="15"/>
      <c r="BS3" s="15"/>
      <c r="BT3" s="16"/>
      <c r="BU3" s="14" t="s">
        <v>50</v>
      </c>
      <c r="BV3" s="15"/>
      <c r="BW3" s="15"/>
      <c r="BX3" s="16"/>
      <c r="BY3" s="14" t="s">
        <v>51</v>
      </c>
      <c r="BZ3" s="15"/>
      <c r="CA3" s="15"/>
      <c r="CB3" s="16"/>
      <c r="CC3" s="17" t="s">
        <v>52</v>
      </c>
      <c r="CD3" s="18"/>
      <c r="CE3" s="18"/>
      <c r="CF3" s="18"/>
      <c r="CG3" s="18"/>
      <c r="CH3" s="19"/>
      <c r="CI3" s="20" t="s">
        <v>53</v>
      </c>
    </row>
    <row r="4" spans="1:87" s="32" customFormat="1" ht="31.5" x14ac:dyDescent="0.4">
      <c r="A4" s="22"/>
      <c r="B4" s="23"/>
      <c r="C4" s="24"/>
      <c r="D4" s="24"/>
      <c r="E4" s="25"/>
      <c r="F4" s="26"/>
      <c r="G4" s="26"/>
      <c r="H4" s="27" t="s">
        <v>54</v>
      </c>
      <c r="I4" s="28" t="s">
        <v>54</v>
      </c>
      <c r="J4" s="29" t="s">
        <v>55</v>
      </c>
      <c r="K4" s="29" t="s">
        <v>56</v>
      </c>
      <c r="L4" s="30" t="s">
        <v>57</v>
      </c>
      <c r="M4" s="28" t="s">
        <v>54</v>
      </c>
      <c r="N4" s="29" t="s">
        <v>58</v>
      </c>
      <c r="O4" s="29" t="s">
        <v>59</v>
      </c>
      <c r="P4" s="29" t="s">
        <v>60</v>
      </c>
      <c r="Q4" s="29" t="s">
        <v>61</v>
      </c>
      <c r="R4" s="29" t="s">
        <v>62</v>
      </c>
      <c r="S4" s="29" t="s">
        <v>63</v>
      </c>
      <c r="T4" s="29" t="s">
        <v>64</v>
      </c>
      <c r="U4" s="29" t="s">
        <v>65</v>
      </c>
      <c r="V4" s="29" t="s">
        <v>66</v>
      </c>
      <c r="W4" s="29" t="s">
        <v>67</v>
      </c>
      <c r="X4" s="29" t="s">
        <v>68</v>
      </c>
      <c r="Y4" s="29" t="s">
        <v>69</v>
      </c>
      <c r="Z4" s="29" t="s">
        <v>70</v>
      </c>
      <c r="AA4" s="29" t="s">
        <v>71</v>
      </c>
      <c r="AB4" s="29" t="s">
        <v>72</v>
      </c>
      <c r="AC4" s="29" t="s">
        <v>73</v>
      </c>
      <c r="AD4" s="29" t="s">
        <v>74</v>
      </c>
      <c r="AE4" s="29" t="s">
        <v>75</v>
      </c>
      <c r="AF4" s="29" t="s">
        <v>76</v>
      </c>
      <c r="AG4" s="29" t="s">
        <v>77</v>
      </c>
      <c r="AH4" s="29" t="s">
        <v>78</v>
      </c>
      <c r="AI4" s="29" t="s">
        <v>79</v>
      </c>
      <c r="AJ4" s="29" t="s">
        <v>80</v>
      </c>
      <c r="AK4" s="30" t="s">
        <v>81</v>
      </c>
      <c r="AL4" s="28" t="s">
        <v>54</v>
      </c>
      <c r="AM4" s="29" t="s">
        <v>82</v>
      </c>
      <c r="AN4" s="29" t="s">
        <v>83</v>
      </c>
      <c r="AO4" s="29" t="s">
        <v>84</v>
      </c>
      <c r="AP4" s="29" t="s">
        <v>85</v>
      </c>
      <c r="AQ4" s="30" t="s">
        <v>86</v>
      </c>
      <c r="AR4" s="28" t="s">
        <v>54</v>
      </c>
      <c r="AS4" s="29" t="s">
        <v>87</v>
      </c>
      <c r="AT4" s="29" t="s">
        <v>88</v>
      </c>
      <c r="AU4" s="29" t="s">
        <v>89</v>
      </c>
      <c r="AV4" s="29" t="s">
        <v>90</v>
      </c>
      <c r="AW4" s="29" t="s">
        <v>91</v>
      </c>
      <c r="AX4" s="30" t="s">
        <v>92</v>
      </c>
      <c r="AY4" s="28" t="s">
        <v>54</v>
      </c>
      <c r="AZ4" s="29" t="s">
        <v>93</v>
      </c>
      <c r="BA4" s="29" t="s">
        <v>94</v>
      </c>
      <c r="BB4" s="29" t="s">
        <v>95</v>
      </c>
      <c r="BC4" s="29" t="s">
        <v>96</v>
      </c>
      <c r="BD4" s="29" t="s">
        <v>97</v>
      </c>
      <c r="BE4" s="30" t="s">
        <v>98</v>
      </c>
      <c r="BF4" s="28" t="s">
        <v>54</v>
      </c>
      <c r="BG4" s="29" t="s">
        <v>99</v>
      </c>
      <c r="BH4" s="29" t="s">
        <v>100</v>
      </c>
      <c r="BI4" s="29" t="s">
        <v>101</v>
      </c>
      <c r="BJ4" s="29" t="s">
        <v>102</v>
      </c>
      <c r="BK4" s="29" t="s">
        <v>103</v>
      </c>
      <c r="BL4" s="30" t="s">
        <v>104</v>
      </c>
      <c r="BM4" s="28" t="s">
        <v>54</v>
      </c>
      <c r="BN4" s="29" t="s">
        <v>105</v>
      </c>
      <c r="BO4" s="29" t="s">
        <v>106</v>
      </c>
      <c r="BP4" s="30" t="s">
        <v>107</v>
      </c>
      <c r="BQ4" s="28" t="s">
        <v>54</v>
      </c>
      <c r="BR4" s="29" t="s">
        <v>108</v>
      </c>
      <c r="BS4" s="29" t="s">
        <v>109</v>
      </c>
      <c r="BT4" s="30" t="s">
        <v>110</v>
      </c>
      <c r="BU4" s="28" t="s">
        <v>54</v>
      </c>
      <c r="BV4" s="29" t="s">
        <v>111</v>
      </c>
      <c r="BW4" s="29" t="s">
        <v>112</v>
      </c>
      <c r="BX4" s="30" t="s">
        <v>113</v>
      </c>
      <c r="BY4" s="28" t="s">
        <v>54</v>
      </c>
      <c r="BZ4" s="29" t="s">
        <v>114</v>
      </c>
      <c r="CA4" s="29" t="s">
        <v>115</v>
      </c>
      <c r="CB4" s="30" t="s">
        <v>116</v>
      </c>
      <c r="CC4" s="28" t="s">
        <v>54</v>
      </c>
      <c r="CD4" s="29" t="s">
        <v>117</v>
      </c>
      <c r="CE4" s="29" t="s">
        <v>118</v>
      </c>
      <c r="CF4" s="29" t="s">
        <v>119</v>
      </c>
      <c r="CG4" s="29" t="s">
        <v>120</v>
      </c>
      <c r="CH4" s="30" t="s">
        <v>121</v>
      </c>
      <c r="CI4" s="31"/>
    </row>
    <row r="5" spans="1:87" s="8" customFormat="1" ht="21" customHeight="1" thickBot="1" x14ac:dyDescent="0.2">
      <c r="B5" s="33"/>
      <c r="C5" s="34"/>
      <c r="D5" s="34"/>
      <c r="E5" s="35"/>
      <c r="F5" s="36"/>
      <c r="G5" s="36"/>
      <c r="H5" s="37" t="s">
        <v>122</v>
      </c>
      <c r="I5" s="38" t="s">
        <v>122</v>
      </c>
      <c r="J5" s="39" t="s">
        <v>123</v>
      </c>
      <c r="K5" s="39" t="s">
        <v>124</v>
      </c>
      <c r="L5" s="40" t="s">
        <v>125</v>
      </c>
      <c r="M5" s="38" t="s">
        <v>122</v>
      </c>
      <c r="N5" s="39" t="s">
        <v>126</v>
      </c>
      <c r="O5" s="39" t="s">
        <v>127</v>
      </c>
      <c r="P5" s="39" t="s">
        <v>128</v>
      </c>
      <c r="Q5" s="39" t="s">
        <v>129</v>
      </c>
      <c r="R5" s="39" t="s">
        <v>130</v>
      </c>
      <c r="S5" s="39" t="s">
        <v>131</v>
      </c>
      <c r="T5" s="39" t="s">
        <v>132</v>
      </c>
      <c r="U5" s="39" t="s">
        <v>133</v>
      </c>
      <c r="V5" s="39" t="s">
        <v>134</v>
      </c>
      <c r="W5" s="39" t="s">
        <v>135</v>
      </c>
      <c r="X5" s="39" t="s">
        <v>136</v>
      </c>
      <c r="Y5" s="39" t="s">
        <v>137</v>
      </c>
      <c r="Z5" s="39" t="s">
        <v>138</v>
      </c>
      <c r="AA5" s="39" t="s">
        <v>139</v>
      </c>
      <c r="AB5" s="39" t="s">
        <v>140</v>
      </c>
      <c r="AC5" s="39" t="s">
        <v>141</v>
      </c>
      <c r="AD5" s="39" t="s">
        <v>142</v>
      </c>
      <c r="AE5" s="39" t="s">
        <v>143</v>
      </c>
      <c r="AF5" s="39" t="s">
        <v>144</v>
      </c>
      <c r="AG5" s="39" t="s">
        <v>145</v>
      </c>
      <c r="AH5" s="39" t="s">
        <v>146</v>
      </c>
      <c r="AI5" s="39" t="s">
        <v>147</v>
      </c>
      <c r="AJ5" s="39" t="s">
        <v>148</v>
      </c>
      <c r="AK5" s="40" t="s">
        <v>149</v>
      </c>
      <c r="AL5" s="38" t="s">
        <v>122</v>
      </c>
      <c r="AM5" s="39" t="s">
        <v>150</v>
      </c>
      <c r="AN5" s="39" t="s">
        <v>151</v>
      </c>
      <c r="AO5" s="39" t="s">
        <v>152</v>
      </c>
      <c r="AP5" s="39" t="s">
        <v>153</v>
      </c>
      <c r="AQ5" s="40" t="s">
        <v>154</v>
      </c>
      <c r="AR5" s="38" t="s">
        <v>122</v>
      </c>
      <c r="AS5" s="39" t="s">
        <v>155</v>
      </c>
      <c r="AT5" s="39" t="s">
        <v>156</v>
      </c>
      <c r="AU5" s="39" t="s">
        <v>157</v>
      </c>
      <c r="AV5" s="39" t="s">
        <v>158</v>
      </c>
      <c r="AW5" s="39" t="s">
        <v>159</v>
      </c>
      <c r="AX5" s="40" t="s">
        <v>160</v>
      </c>
      <c r="AY5" s="38" t="s">
        <v>122</v>
      </c>
      <c r="AZ5" s="39" t="s">
        <v>161</v>
      </c>
      <c r="BA5" s="39" t="s">
        <v>162</v>
      </c>
      <c r="BB5" s="39" t="s">
        <v>163</v>
      </c>
      <c r="BC5" s="39" t="s">
        <v>164</v>
      </c>
      <c r="BD5" s="39" t="s">
        <v>165</v>
      </c>
      <c r="BE5" s="40" t="s">
        <v>166</v>
      </c>
      <c r="BF5" s="38" t="s">
        <v>122</v>
      </c>
      <c r="BG5" s="39" t="s">
        <v>161</v>
      </c>
      <c r="BH5" s="39" t="s">
        <v>167</v>
      </c>
      <c r="BI5" s="39" t="s">
        <v>168</v>
      </c>
      <c r="BJ5" s="39" t="s">
        <v>165</v>
      </c>
      <c r="BK5" s="39" t="s">
        <v>169</v>
      </c>
      <c r="BL5" s="40" t="s">
        <v>170</v>
      </c>
      <c r="BM5" s="38" t="s">
        <v>122</v>
      </c>
      <c r="BN5" s="39" t="s">
        <v>171</v>
      </c>
      <c r="BO5" s="39" t="s">
        <v>172</v>
      </c>
      <c r="BP5" s="40" t="s">
        <v>173</v>
      </c>
      <c r="BQ5" s="38" t="s">
        <v>122</v>
      </c>
      <c r="BR5" s="39" t="s">
        <v>174</v>
      </c>
      <c r="BS5" s="39" t="s">
        <v>175</v>
      </c>
      <c r="BT5" s="40" t="s">
        <v>176</v>
      </c>
      <c r="BU5" s="38" t="s">
        <v>122</v>
      </c>
      <c r="BV5" s="39" t="s">
        <v>177</v>
      </c>
      <c r="BW5" s="39" t="s">
        <v>178</v>
      </c>
      <c r="BX5" s="40" t="s">
        <v>179</v>
      </c>
      <c r="BY5" s="38" t="s">
        <v>122</v>
      </c>
      <c r="BZ5" s="39" t="s">
        <v>180</v>
      </c>
      <c r="CA5" s="39" t="s">
        <v>181</v>
      </c>
      <c r="CB5" s="40" t="s">
        <v>182</v>
      </c>
      <c r="CC5" s="38" t="s">
        <v>122</v>
      </c>
      <c r="CD5" s="39" t="s">
        <v>183</v>
      </c>
      <c r="CE5" s="39" t="s">
        <v>184</v>
      </c>
      <c r="CF5" s="39" t="s">
        <v>185</v>
      </c>
      <c r="CG5" s="39" t="s">
        <v>186</v>
      </c>
      <c r="CH5" s="40" t="s">
        <v>187</v>
      </c>
      <c r="CI5" s="41"/>
    </row>
    <row r="6" spans="1:87" s="8" customFormat="1" ht="21" customHeight="1" thickTop="1" x14ac:dyDescent="0.15">
      <c r="B6" s="42"/>
      <c r="C6" s="43"/>
      <c r="D6" s="43"/>
      <c r="E6" s="44"/>
      <c r="F6" s="67"/>
      <c r="G6" s="68"/>
      <c r="H6" s="69" t="s">
        <v>188</v>
      </c>
      <c r="I6" s="70" t="s">
        <v>189</v>
      </c>
      <c r="J6" s="71" t="s">
        <v>190</v>
      </c>
      <c r="K6" s="71" t="s">
        <v>191</v>
      </c>
      <c r="L6" s="72" t="s">
        <v>192</v>
      </c>
      <c r="M6" s="70" t="s">
        <v>193</v>
      </c>
      <c r="N6" s="71" t="s">
        <v>194</v>
      </c>
      <c r="O6" s="71" t="s">
        <v>195</v>
      </c>
      <c r="P6" s="71" t="s">
        <v>196</v>
      </c>
      <c r="Q6" s="71" t="s">
        <v>197</v>
      </c>
      <c r="R6" s="71" t="s">
        <v>198</v>
      </c>
      <c r="S6" s="71" t="s">
        <v>199</v>
      </c>
      <c r="T6" s="71" t="s">
        <v>200</v>
      </c>
      <c r="U6" s="71" t="s">
        <v>201</v>
      </c>
      <c r="V6" s="71" t="s">
        <v>202</v>
      </c>
      <c r="W6" s="71" t="s">
        <v>203</v>
      </c>
      <c r="X6" s="71" t="s">
        <v>204</v>
      </c>
      <c r="Y6" s="71" t="s">
        <v>205</v>
      </c>
      <c r="Z6" s="71" t="s">
        <v>206</v>
      </c>
      <c r="AA6" s="71" t="s">
        <v>207</v>
      </c>
      <c r="AB6" s="71" t="s">
        <v>208</v>
      </c>
      <c r="AC6" s="71" t="s">
        <v>209</v>
      </c>
      <c r="AD6" s="71" t="s">
        <v>210</v>
      </c>
      <c r="AE6" s="71" t="s">
        <v>211</v>
      </c>
      <c r="AF6" s="71" t="s">
        <v>212</v>
      </c>
      <c r="AG6" s="71" t="s">
        <v>213</v>
      </c>
      <c r="AH6" s="71" t="s">
        <v>214</v>
      </c>
      <c r="AI6" s="71" t="s">
        <v>215</v>
      </c>
      <c r="AJ6" s="71" t="s">
        <v>216</v>
      </c>
      <c r="AK6" s="72" t="s">
        <v>217</v>
      </c>
      <c r="AL6" s="70" t="s">
        <v>218</v>
      </c>
      <c r="AM6" s="71" t="s">
        <v>219</v>
      </c>
      <c r="AN6" s="71" t="s">
        <v>220</v>
      </c>
      <c r="AO6" s="71" t="s">
        <v>221</v>
      </c>
      <c r="AP6" s="71" t="s">
        <v>222</v>
      </c>
      <c r="AQ6" s="72" t="s">
        <v>223</v>
      </c>
      <c r="AR6" s="70" t="s">
        <v>224</v>
      </c>
      <c r="AS6" s="71" t="s">
        <v>225</v>
      </c>
      <c r="AT6" s="71" t="s">
        <v>226</v>
      </c>
      <c r="AU6" s="71" t="s">
        <v>227</v>
      </c>
      <c r="AV6" s="71" t="s">
        <v>228</v>
      </c>
      <c r="AW6" s="71" t="s">
        <v>229</v>
      </c>
      <c r="AX6" s="72" t="s">
        <v>230</v>
      </c>
      <c r="AY6" s="70" t="s">
        <v>231</v>
      </c>
      <c r="AZ6" s="71" t="s">
        <v>232</v>
      </c>
      <c r="BA6" s="71" t="s">
        <v>233</v>
      </c>
      <c r="BB6" s="71" t="s">
        <v>234</v>
      </c>
      <c r="BC6" s="71" t="s">
        <v>235</v>
      </c>
      <c r="BD6" s="71" t="s">
        <v>236</v>
      </c>
      <c r="BE6" s="72" t="s">
        <v>237</v>
      </c>
      <c r="BF6" s="70" t="s">
        <v>238</v>
      </c>
      <c r="BG6" s="71" t="s">
        <v>239</v>
      </c>
      <c r="BH6" s="71" t="s">
        <v>240</v>
      </c>
      <c r="BI6" s="71" t="s">
        <v>241</v>
      </c>
      <c r="BJ6" s="71" t="s">
        <v>242</v>
      </c>
      <c r="BK6" s="71" t="s">
        <v>243</v>
      </c>
      <c r="BL6" s="72" t="s">
        <v>244</v>
      </c>
      <c r="BM6" s="70" t="s">
        <v>245</v>
      </c>
      <c r="BN6" s="71" t="s">
        <v>246</v>
      </c>
      <c r="BO6" s="71" t="s">
        <v>247</v>
      </c>
      <c r="BP6" s="72" t="s">
        <v>248</v>
      </c>
      <c r="BQ6" s="70" t="s">
        <v>249</v>
      </c>
      <c r="BR6" s="71" t="s">
        <v>250</v>
      </c>
      <c r="BS6" s="71" t="s">
        <v>251</v>
      </c>
      <c r="BT6" s="72" t="s">
        <v>252</v>
      </c>
      <c r="BU6" s="70" t="s">
        <v>253</v>
      </c>
      <c r="BV6" s="71" t="s">
        <v>254</v>
      </c>
      <c r="BW6" s="71" t="s">
        <v>255</v>
      </c>
      <c r="BX6" s="72" t="s">
        <v>256</v>
      </c>
      <c r="BY6" s="70" t="s">
        <v>257</v>
      </c>
      <c r="BZ6" s="71" t="s">
        <v>258</v>
      </c>
      <c r="CA6" s="71" t="s">
        <v>259</v>
      </c>
      <c r="CB6" s="72" t="s">
        <v>260</v>
      </c>
      <c r="CC6" s="70" t="s">
        <v>261</v>
      </c>
      <c r="CD6" s="71" t="s">
        <v>262</v>
      </c>
      <c r="CE6" s="71" t="s">
        <v>263</v>
      </c>
      <c r="CF6" s="71" t="s">
        <v>264</v>
      </c>
      <c r="CG6" s="71" t="s">
        <v>265</v>
      </c>
      <c r="CH6" s="73" t="s">
        <v>266</v>
      </c>
      <c r="CI6" s="45"/>
    </row>
    <row r="7" spans="1:87" s="21" customFormat="1" ht="15" customHeight="1" x14ac:dyDescent="0.4">
      <c r="A7" s="62">
        <v>1</v>
      </c>
      <c r="B7" s="47" t="s">
        <v>267</v>
      </c>
      <c r="C7" s="48"/>
      <c r="D7" s="48"/>
      <c r="E7" s="49"/>
      <c r="F7" s="74" t="s">
        <v>267</v>
      </c>
      <c r="G7" s="50" t="s">
        <v>268</v>
      </c>
      <c r="H7" s="78">
        <v>1729178</v>
      </c>
      <c r="I7" s="79">
        <v>330265</v>
      </c>
      <c r="J7" s="80">
        <v>144676</v>
      </c>
      <c r="K7" s="80">
        <v>96311</v>
      </c>
      <c r="L7" s="81">
        <v>89278</v>
      </c>
      <c r="M7" s="79">
        <v>250542</v>
      </c>
      <c r="N7" s="80">
        <v>24072</v>
      </c>
      <c r="O7" s="80">
        <v>4783</v>
      </c>
      <c r="P7" s="80">
        <v>17371</v>
      </c>
      <c r="Q7" s="80">
        <v>6290</v>
      </c>
      <c r="R7" s="80">
        <v>8242</v>
      </c>
      <c r="S7" s="80">
        <v>6264</v>
      </c>
      <c r="T7" s="80">
        <v>18290</v>
      </c>
      <c r="U7" s="80">
        <v>5354</v>
      </c>
      <c r="V7" s="80">
        <v>537</v>
      </c>
      <c r="W7" s="80">
        <v>13844</v>
      </c>
      <c r="X7" s="80">
        <v>2785</v>
      </c>
      <c r="Y7" s="80">
        <v>2081</v>
      </c>
      <c r="Z7" s="80">
        <v>10091</v>
      </c>
      <c r="AA7" s="80">
        <v>4675</v>
      </c>
      <c r="AB7" s="80">
        <v>2981</v>
      </c>
      <c r="AC7" s="80">
        <v>34695</v>
      </c>
      <c r="AD7" s="80">
        <v>9734</v>
      </c>
      <c r="AE7" s="80">
        <v>27034</v>
      </c>
      <c r="AF7" s="80">
        <v>6269</v>
      </c>
      <c r="AG7" s="80">
        <v>5010</v>
      </c>
      <c r="AH7" s="80">
        <v>11574</v>
      </c>
      <c r="AI7" s="80">
        <v>1881</v>
      </c>
      <c r="AJ7" s="80">
        <v>11633</v>
      </c>
      <c r="AK7" s="81">
        <v>15052</v>
      </c>
      <c r="AL7" s="79">
        <v>57885</v>
      </c>
      <c r="AM7" s="80">
        <v>1239</v>
      </c>
      <c r="AN7" s="80">
        <v>737</v>
      </c>
      <c r="AO7" s="80">
        <v>32365</v>
      </c>
      <c r="AP7" s="80">
        <v>7901</v>
      </c>
      <c r="AQ7" s="81">
        <v>15643</v>
      </c>
      <c r="AR7" s="79">
        <v>57319</v>
      </c>
      <c r="AS7" s="80">
        <v>8111</v>
      </c>
      <c r="AT7" s="80">
        <v>38200</v>
      </c>
      <c r="AU7" s="80">
        <v>2147</v>
      </c>
      <c r="AV7" s="80">
        <v>2757</v>
      </c>
      <c r="AW7" s="80">
        <v>6077</v>
      </c>
      <c r="AX7" s="81">
        <v>27</v>
      </c>
      <c r="AY7" s="79">
        <v>184887</v>
      </c>
      <c r="AZ7" s="80">
        <v>593</v>
      </c>
      <c r="BA7" s="80">
        <v>15224</v>
      </c>
      <c r="BB7" s="80">
        <v>37205</v>
      </c>
      <c r="BC7" s="80">
        <v>42529</v>
      </c>
      <c r="BD7" s="80">
        <v>44972</v>
      </c>
      <c r="BE7" s="81">
        <v>44364</v>
      </c>
      <c r="BF7" s="79">
        <v>246419</v>
      </c>
      <c r="BG7" s="80">
        <v>271</v>
      </c>
      <c r="BH7" s="80">
        <v>23071</v>
      </c>
      <c r="BI7" s="80">
        <v>56930</v>
      </c>
      <c r="BJ7" s="80">
        <v>49047</v>
      </c>
      <c r="BK7" s="80">
        <v>95739</v>
      </c>
      <c r="BL7" s="81">
        <v>21361</v>
      </c>
      <c r="BM7" s="79">
        <v>223018</v>
      </c>
      <c r="BN7" s="80">
        <v>51334</v>
      </c>
      <c r="BO7" s="80">
        <v>159434</v>
      </c>
      <c r="BP7" s="81">
        <v>12250</v>
      </c>
      <c r="BQ7" s="79">
        <v>113604</v>
      </c>
      <c r="BR7" s="80">
        <v>51586</v>
      </c>
      <c r="BS7" s="80">
        <v>8615</v>
      </c>
      <c r="BT7" s="81">
        <v>53403</v>
      </c>
      <c r="BU7" s="79">
        <v>97193</v>
      </c>
      <c r="BV7" s="80">
        <v>16600</v>
      </c>
      <c r="BW7" s="80">
        <v>74720</v>
      </c>
      <c r="BX7" s="81">
        <v>5873</v>
      </c>
      <c r="BY7" s="79">
        <v>66659</v>
      </c>
      <c r="BZ7" s="80">
        <v>34640</v>
      </c>
      <c r="CA7" s="80">
        <v>16383</v>
      </c>
      <c r="CB7" s="81">
        <v>15636</v>
      </c>
      <c r="CC7" s="79">
        <v>101387</v>
      </c>
      <c r="CD7" s="80">
        <v>14214</v>
      </c>
      <c r="CE7" s="80">
        <v>19042</v>
      </c>
      <c r="CF7" s="80">
        <v>11408</v>
      </c>
      <c r="CG7" s="80">
        <v>10709</v>
      </c>
      <c r="CH7" s="82">
        <v>46014</v>
      </c>
      <c r="CI7" s="63" t="s">
        <v>340</v>
      </c>
    </row>
    <row r="8" spans="1:87" ht="15" customHeight="1" x14ac:dyDescent="0.4">
      <c r="A8" s="62">
        <v>1</v>
      </c>
      <c r="B8" s="47" t="s">
        <v>269</v>
      </c>
      <c r="C8" s="48"/>
      <c r="D8" s="48"/>
      <c r="E8" s="49"/>
      <c r="F8" s="74" t="s">
        <v>269</v>
      </c>
      <c r="G8" s="50" t="s">
        <v>270</v>
      </c>
      <c r="H8" s="112">
        <v>26734304</v>
      </c>
      <c r="I8" s="113">
        <v>3143958</v>
      </c>
      <c r="J8" s="114">
        <v>1522966</v>
      </c>
      <c r="K8" s="114">
        <v>785777</v>
      </c>
      <c r="L8" s="115">
        <v>835216</v>
      </c>
      <c r="M8" s="113">
        <v>6115366</v>
      </c>
      <c r="N8" s="114">
        <v>954496</v>
      </c>
      <c r="O8" s="114">
        <v>95847</v>
      </c>
      <c r="P8" s="114">
        <v>289179</v>
      </c>
      <c r="Q8" s="114">
        <v>90169</v>
      </c>
      <c r="R8" s="114">
        <v>102795</v>
      </c>
      <c r="S8" s="114">
        <v>168621</v>
      </c>
      <c r="T8" s="114">
        <v>287326</v>
      </c>
      <c r="U8" s="114">
        <v>265089</v>
      </c>
      <c r="V8" s="114">
        <v>15494</v>
      </c>
      <c r="W8" s="114">
        <v>405678</v>
      </c>
      <c r="X8" s="114">
        <v>85595</v>
      </c>
      <c r="Y8" s="114">
        <v>28720</v>
      </c>
      <c r="Z8" s="114">
        <v>226422</v>
      </c>
      <c r="AA8" s="114">
        <v>155464</v>
      </c>
      <c r="AB8" s="114">
        <v>89209</v>
      </c>
      <c r="AC8" s="114">
        <v>611232</v>
      </c>
      <c r="AD8" s="114">
        <v>222948</v>
      </c>
      <c r="AE8" s="114">
        <v>506470</v>
      </c>
      <c r="AF8" s="114">
        <v>192654</v>
      </c>
      <c r="AG8" s="114">
        <v>241419</v>
      </c>
      <c r="AH8" s="114">
        <v>321432</v>
      </c>
      <c r="AI8" s="114">
        <v>95020</v>
      </c>
      <c r="AJ8" s="114">
        <v>471966</v>
      </c>
      <c r="AK8" s="115">
        <v>192122</v>
      </c>
      <c r="AL8" s="113">
        <v>913668</v>
      </c>
      <c r="AM8" s="114">
        <v>43116</v>
      </c>
      <c r="AN8" s="114">
        <v>22053</v>
      </c>
      <c r="AO8" s="114">
        <v>547021</v>
      </c>
      <c r="AP8" s="114">
        <v>106762</v>
      </c>
      <c r="AQ8" s="115">
        <v>194716</v>
      </c>
      <c r="AR8" s="113">
        <v>2177109</v>
      </c>
      <c r="AS8" s="114">
        <v>432107</v>
      </c>
      <c r="AT8" s="114">
        <v>1249751</v>
      </c>
      <c r="AU8" s="114">
        <v>41198</v>
      </c>
      <c r="AV8" s="114">
        <v>138038</v>
      </c>
      <c r="AW8" s="114">
        <v>315666</v>
      </c>
      <c r="AX8" s="115" t="s">
        <v>392</v>
      </c>
      <c r="AY8" s="113">
        <v>2460121</v>
      </c>
      <c r="AZ8" s="114">
        <v>8716</v>
      </c>
      <c r="BA8" s="114">
        <v>247178</v>
      </c>
      <c r="BB8" s="114">
        <v>540281</v>
      </c>
      <c r="BC8" s="114">
        <v>536698</v>
      </c>
      <c r="BD8" s="114">
        <v>623999</v>
      </c>
      <c r="BE8" s="115">
        <v>503249</v>
      </c>
      <c r="BF8" s="113">
        <v>3535559</v>
      </c>
      <c r="BG8" s="114">
        <v>18910</v>
      </c>
      <c r="BH8" s="114">
        <v>244032</v>
      </c>
      <c r="BI8" s="114">
        <v>1419982</v>
      </c>
      <c r="BJ8" s="114">
        <v>485633</v>
      </c>
      <c r="BK8" s="114">
        <v>1202390</v>
      </c>
      <c r="BL8" s="115">
        <v>164612</v>
      </c>
      <c r="BM8" s="113">
        <v>1131598</v>
      </c>
      <c r="BN8" s="114">
        <v>309830</v>
      </c>
      <c r="BO8" s="114">
        <v>647709</v>
      </c>
      <c r="BP8" s="115">
        <v>174059</v>
      </c>
      <c r="BQ8" s="113">
        <v>906787</v>
      </c>
      <c r="BR8" s="114">
        <v>318988</v>
      </c>
      <c r="BS8" s="114">
        <v>97661</v>
      </c>
      <c r="BT8" s="115">
        <v>490138</v>
      </c>
      <c r="BU8" s="113">
        <v>2316328</v>
      </c>
      <c r="BV8" s="114">
        <v>379774</v>
      </c>
      <c r="BW8" s="114">
        <v>1599572</v>
      </c>
      <c r="BX8" s="115">
        <v>336982</v>
      </c>
      <c r="BY8" s="113">
        <v>1192467</v>
      </c>
      <c r="BZ8" s="114">
        <v>503565</v>
      </c>
      <c r="CA8" s="114">
        <v>299381</v>
      </c>
      <c r="CB8" s="115">
        <v>389521</v>
      </c>
      <c r="CC8" s="113">
        <v>2841343</v>
      </c>
      <c r="CD8" s="114">
        <v>247648</v>
      </c>
      <c r="CE8" s="114">
        <v>145715</v>
      </c>
      <c r="CF8" s="114">
        <v>115328</v>
      </c>
      <c r="CG8" s="114">
        <v>628666</v>
      </c>
      <c r="CH8" s="116">
        <v>1703985</v>
      </c>
      <c r="CI8" s="63" t="s">
        <v>341</v>
      </c>
    </row>
    <row r="9" spans="1:87" ht="15" customHeight="1" x14ac:dyDescent="0.4">
      <c r="A9" s="62">
        <v>1</v>
      </c>
      <c r="B9" s="51" t="s">
        <v>271</v>
      </c>
      <c r="C9" s="48"/>
      <c r="D9" s="48"/>
      <c r="E9" s="49"/>
      <c r="F9" s="74" t="s">
        <v>271</v>
      </c>
      <c r="G9" s="50" t="s">
        <v>268</v>
      </c>
      <c r="H9" s="83">
        <v>975483</v>
      </c>
      <c r="I9" s="84">
        <v>191490</v>
      </c>
      <c r="J9" s="85">
        <v>93009</v>
      </c>
      <c r="K9" s="85">
        <v>50079</v>
      </c>
      <c r="L9" s="86">
        <v>48402</v>
      </c>
      <c r="M9" s="84">
        <v>149760</v>
      </c>
      <c r="N9" s="85">
        <v>14849</v>
      </c>
      <c r="O9" s="85">
        <v>3332</v>
      </c>
      <c r="P9" s="85">
        <v>9909</v>
      </c>
      <c r="Q9" s="85">
        <v>3189</v>
      </c>
      <c r="R9" s="85">
        <v>3643</v>
      </c>
      <c r="S9" s="85">
        <v>3839</v>
      </c>
      <c r="T9" s="85">
        <v>10754</v>
      </c>
      <c r="U9" s="85">
        <v>4632</v>
      </c>
      <c r="V9" s="85">
        <v>383</v>
      </c>
      <c r="W9" s="85">
        <v>9115</v>
      </c>
      <c r="X9" s="85">
        <v>1715</v>
      </c>
      <c r="Y9" s="85">
        <v>1289</v>
      </c>
      <c r="Z9" s="85">
        <v>6504</v>
      </c>
      <c r="AA9" s="85">
        <v>3089</v>
      </c>
      <c r="AB9" s="85">
        <v>1720</v>
      </c>
      <c r="AC9" s="85">
        <v>18305</v>
      </c>
      <c r="AD9" s="85">
        <v>6127</v>
      </c>
      <c r="AE9" s="85">
        <v>15532</v>
      </c>
      <c r="AF9" s="85">
        <v>4303</v>
      </c>
      <c r="AG9" s="85">
        <v>3472</v>
      </c>
      <c r="AH9" s="85">
        <v>8115</v>
      </c>
      <c r="AI9" s="85">
        <v>1424</v>
      </c>
      <c r="AJ9" s="85">
        <v>6980</v>
      </c>
      <c r="AK9" s="86">
        <v>7540</v>
      </c>
      <c r="AL9" s="84">
        <v>42771</v>
      </c>
      <c r="AM9" s="85">
        <v>872</v>
      </c>
      <c r="AN9" s="85">
        <v>681</v>
      </c>
      <c r="AO9" s="85">
        <v>24052</v>
      </c>
      <c r="AP9" s="85">
        <v>5852</v>
      </c>
      <c r="AQ9" s="86">
        <v>11313</v>
      </c>
      <c r="AR9" s="84">
        <v>35809</v>
      </c>
      <c r="AS9" s="85">
        <v>4873</v>
      </c>
      <c r="AT9" s="85">
        <v>22571</v>
      </c>
      <c r="AU9" s="85">
        <v>1571</v>
      </c>
      <c r="AV9" s="85">
        <v>2325</v>
      </c>
      <c r="AW9" s="85">
        <v>4455</v>
      </c>
      <c r="AX9" s="86" t="s">
        <v>391</v>
      </c>
      <c r="AY9" s="84">
        <v>130515</v>
      </c>
      <c r="AZ9" s="85">
        <v>473</v>
      </c>
      <c r="BA9" s="85">
        <v>12275</v>
      </c>
      <c r="BB9" s="85">
        <v>22438</v>
      </c>
      <c r="BC9" s="85">
        <v>30764</v>
      </c>
      <c r="BD9" s="85">
        <v>33194</v>
      </c>
      <c r="BE9" s="86">
        <v>31372</v>
      </c>
      <c r="BF9" s="84">
        <v>107398</v>
      </c>
      <c r="BG9" s="85">
        <v>155</v>
      </c>
      <c r="BH9" s="85">
        <v>9918</v>
      </c>
      <c r="BI9" s="85">
        <v>20929</v>
      </c>
      <c r="BJ9" s="85">
        <v>20325</v>
      </c>
      <c r="BK9" s="85">
        <v>41974</v>
      </c>
      <c r="BL9" s="86">
        <v>14096</v>
      </c>
      <c r="BM9" s="84">
        <v>120243</v>
      </c>
      <c r="BN9" s="85">
        <v>33388</v>
      </c>
      <c r="BO9" s="85">
        <v>79201</v>
      </c>
      <c r="BP9" s="86">
        <v>7654</v>
      </c>
      <c r="BQ9" s="84">
        <v>65734</v>
      </c>
      <c r="BR9" s="85">
        <v>32234</v>
      </c>
      <c r="BS9" s="85">
        <v>6810</v>
      </c>
      <c r="BT9" s="86">
        <v>26690</v>
      </c>
      <c r="BU9" s="84">
        <v>37265</v>
      </c>
      <c r="BV9" s="85">
        <v>8627</v>
      </c>
      <c r="BW9" s="85">
        <v>25844</v>
      </c>
      <c r="BX9" s="86">
        <v>2794</v>
      </c>
      <c r="BY9" s="84">
        <v>34133</v>
      </c>
      <c r="BZ9" s="85">
        <v>13530</v>
      </c>
      <c r="CA9" s="85">
        <v>9870</v>
      </c>
      <c r="CB9" s="86">
        <v>10734</v>
      </c>
      <c r="CC9" s="84">
        <v>60366</v>
      </c>
      <c r="CD9" s="85">
        <v>7809</v>
      </c>
      <c r="CE9" s="85">
        <v>7567</v>
      </c>
      <c r="CF9" s="85">
        <v>6092</v>
      </c>
      <c r="CG9" s="85">
        <v>9015</v>
      </c>
      <c r="CH9" s="87">
        <v>29883</v>
      </c>
      <c r="CI9" s="63" t="s">
        <v>342</v>
      </c>
    </row>
    <row r="10" spans="1:87" ht="15" customHeight="1" x14ac:dyDescent="0.4">
      <c r="A10" s="62">
        <v>2</v>
      </c>
      <c r="B10" s="52"/>
      <c r="C10" s="51" t="s">
        <v>272</v>
      </c>
      <c r="D10" s="53"/>
      <c r="E10" s="54"/>
      <c r="F10" s="74" t="s">
        <v>273</v>
      </c>
      <c r="G10" s="50" t="s">
        <v>268</v>
      </c>
      <c r="H10" s="83">
        <v>730735</v>
      </c>
      <c r="I10" s="84">
        <v>141832</v>
      </c>
      <c r="J10" s="85">
        <v>72149</v>
      </c>
      <c r="K10" s="85">
        <v>34474</v>
      </c>
      <c r="L10" s="86">
        <v>35208</v>
      </c>
      <c r="M10" s="84">
        <v>111710</v>
      </c>
      <c r="N10" s="85">
        <v>11714</v>
      </c>
      <c r="O10" s="85">
        <v>2594</v>
      </c>
      <c r="P10" s="85">
        <v>6423</v>
      </c>
      <c r="Q10" s="85">
        <v>2276</v>
      </c>
      <c r="R10" s="85">
        <v>2314</v>
      </c>
      <c r="S10" s="85">
        <v>2950</v>
      </c>
      <c r="T10" s="85">
        <v>8222</v>
      </c>
      <c r="U10" s="85">
        <v>3779</v>
      </c>
      <c r="V10" s="85">
        <v>283</v>
      </c>
      <c r="W10" s="85">
        <v>6604</v>
      </c>
      <c r="X10" s="85">
        <v>1125</v>
      </c>
      <c r="Y10" s="85">
        <v>966</v>
      </c>
      <c r="Z10" s="85">
        <v>5162</v>
      </c>
      <c r="AA10" s="85">
        <v>2462</v>
      </c>
      <c r="AB10" s="85">
        <v>1325</v>
      </c>
      <c r="AC10" s="85">
        <v>13845</v>
      </c>
      <c r="AD10" s="85">
        <v>4535</v>
      </c>
      <c r="AE10" s="85">
        <v>11579</v>
      </c>
      <c r="AF10" s="85">
        <v>3310</v>
      </c>
      <c r="AG10" s="85">
        <v>2661</v>
      </c>
      <c r="AH10" s="85">
        <v>6030</v>
      </c>
      <c r="AI10" s="85">
        <v>1144</v>
      </c>
      <c r="AJ10" s="85">
        <v>5326</v>
      </c>
      <c r="AK10" s="86">
        <v>5080</v>
      </c>
      <c r="AL10" s="84">
        <v>33178</v>
      </c>
      <c r="AM10" s="85">
        <v>489</v>
      </c>
      <c r="AN10" s="85">
        <v>624</v>
      </c>
      <c r="AO10" s="85">
        <v>18370</v>
      </c>
      <c r="AP10" s="85">
        <v>4747</v>
      </c>
      <c r="AQ10" s="86">
        <v>8949</v>
      </c>
      <c r="AR10" s="84">
        <v>29396</v>
      </c>
      <c r="AS10" s="85">
        <v>3908</v>
      </c>
      <c r="AT10" s="85">
        <v>18382</v>
      </c>
      <c r="AU10" s="85">
        <v>1370</v>
      </c>
      <c r="AV10" s="85">
        <v>2023</v>
      </c>
      <c r="AW10" s="85">
        <v>3709</v>
      </c>
      <c r="AX10" s="86" t="s">
        <v>391</v>
      </c>
      <c r="AY10" s="84">
        <v>93686</v>
      </c>
      <c r="AZ10" s="85">
        <v>387</v>
      </c>
      <c r="BA10" s="85">
        <v>9229</v>
      </c>
      <c r="BB10" s="85">
        <v>16598</v>
      </c>
      <c r="BC10" s="85">
        <v>22841</v>
      </c>
      <c r="BD10" s="85">
        <v>23128</v>
      </c>
      <c r="BE10" s="86">
        <v>21502</v>
      </c>
      <c r="BF10" s="84">
        <v>76548</v>
      </c>
      <c r="BG10" s="85">
        <v>140</v>
      </c>
      <c r="BH10" s="85">
        <v>5687</v>
      </c>
      <c r="BI10" s="85">
        <v>14678</v>
      </c>
      <c r="BJ10" s="85">
        <v>14654</v>
      </c>
      <c r="BK10" s="85">
        <v>31180</v>
      </c>
      <c r="BL10" s="86">
        <v>10208</v>
      </c>
      <c r="BM10" s="84">
        <v>96689</v>
      </c>
      <c r="BN10" s="85">
        <v>26506</v>
      </c>
      <c r="BO10" s="85">
        <v>64493</v>
      </c>
      <c r="BP10" s="86">
        <v>5690</v>
      </c>
      <c r="BQ10" s="84">
        <v>51500</v>
      </c>
      <c r="BR10" s="85">
        <v>27174</v>
      </c>
      <c r="BS10" s="85">
        <v>5596</v>
      </c>
      <c r="BT10" s="86">
        <v>18730</v>
      </c>
      <c r="BU10" s="84">
        <v>23489</v>
      </c>
      <c r="BV10" s="85">
        <v>6549</v>
      </c>
      <c r="BW10" s="85">
        <v>14942</v>
      </c>
      <c r="BX10" s="86">
        <v>1997</v>
      </c>
      <c r="BY10" s="84">
        <v>24896</v>
      </c>
      <c r="BZ10" s="85">
        <v>9208</v>
      </c>
      <c r="CA10" s="85">
        <v>7130</v>
      </c>
      <c r="CB10" s="86">
        <v>8558</v>
      </c>
      <c r="CC10" s="84">
        <v>47812</v>
      </c>
      <c r="CD10" s="85">
        <v>6214</v>
      </c>
      <c r="CE10" s="85">
        <v>6075</v>
      </c>
      <c r="CF10" s="85">
        <v>4412</v>
      </c>
      <c r="CG10" s="85">
        <v>7209</v>
      </c>
      <c r="CH10" s="87">
        <v>23901</v>
      </c>
      <c r="CI10" s="63" t="s">
        <v>343</v>
      </c>
    </row>
    <row r="11" spans="1:87" ht="15" customHeight="1" x14ac:dyDescent="0.4">
      <c r="A11" s="62">
        <v>2</v>
      </c>
      <c r="B11" s="55"/>
      <c r="C11" s="51" t="s">
        <v>274</v>
      </c>
      <c r="D11" s="53"/>
      <c r="E11" s="54"/>
      <c r="F11" s="74" t="s">
        <v>275</v>
      </c>
      <c r="G11" s="50" t="s">
        <v>268</v>
      </c>
      <c r="H11" s="83">
        <v>222607</v>
      </c>
      <c r="I11" s="84">
        <v>47348</v>
      </c>
      <c r="J11" s="85">
        <v>20738</v>
      </c>
      <c r="K11" s="85">
        <v>15067</v>
      </c>
      <c r="L11" s="86">
        <v>11543</v>
      </c>
      <c r="M11" s="84">
        <v>33721</v>
      </c>
      <c r="N11" s="85">
        <v>2762</v>
      </c>
      <c r="O11" s="85">
        <v>659</v>
      </c>
      <c r="P11" s="85">
        <v>3005</v>
      </c>
      <c r="Q11" s="85">
        <v>851</v>
      </c>
      <c r="R11" s="85">
        <v>1190</v>
      </c>
      <c r="S11" s="85">
        <v>763</v>
      </c>
      <c r="T11" s="85">
        <v>2289</v>
      </c>
      <c r="U11" s="85">
        <v>770</v>
      </c>
      <c r="V11" s="85">
        <v>95</v>
      </c>
      <c r="W11" s="85">
        <v>2253</v>
      </c>
      <c r="X11" s="85">
        <v>565</v>
      </c>
      <c r="Y11" s="85">
        <v>281</v>
      </c>
      <c r="Z11" s="85">
        <v>1013</v>
      </c>
      <c r="AA11" s="85">
        <v>538</v>
      </c>
      <c r="AB11" s="85">
        <v>374</v>
      </c>
      <c r="AC11" s="85">
        <v>3961</v>
      </c>
      <c r="AD11" s="85">
        <v>1423</v>
      </c>
      <c r="AE11" s="85">
        <v>3511</v>
      </c>
      <c r="AF11" s="85">
        <v>934</v>
      </c>
      <c r="AG11" s="85">
        <v>730</v>
      </c>
      <c r="AH11" s="85">
        <v>1909</v>
      </c>
      <c r="AI11" s="85">
        <v>225</v>
      </c>
      <c r="AJ11" s="85">
        <v>1410</v>
      </c>
      <c r="AK11" s="86">
        <v>2209</v>
      </c>
      <c r="AL11" s="84">
        <v>8904</v>
      </c>
      <c r="AM11" s="85">
        <v>372</v>
      </c>
      <c r="AN11" s="85">
        <v>57</v>
      </c>
      <c r="AO11" s="85">
        <v>5353</v>
      </c>
      <c r="AP11" s="85">
        <v>1040</v>
      </c>
      <c r="AQ11" s="86">
        <v>2082</v>
      </c>
      <c r="AR11" s="84">
        <v>5228</v>
      </c>
      <c r="AS11" s="85">
        <v>889</v>
      </c>
      <c r="AT11" s="85">
        <v>3147</v>
      </c>
      <c r="AU11" s="85">
        <v>191</v>
      </c>
      <c r="AV11" s="85">
        <v>289</v>
      </c>
      <c r="AW11" s="85">
        <v>700</v>
      </c>
      <c r="AX11" s="86" t="s">
        <v>391</v>
      </c>
      <c r="AY11" s="84">
        <v>33310</v>
      </c>
      <c r="AZ11" s="85">
        <v>81</v>
      </c>
      <c r="BA11" s="85">
        <v>2838</v>
      </c>
      <c r="BB11" s="85">
        <v>5193</v>
      </c>
      <c r="BC11" s="85">
        <v>6941</v>
      </c>
      <c r="BD11" s="85">
        <v>9083</v>
      </c>
      <c r="BE11" s="86">
        <v>9174</v>
      </c>
      <c r="BF11" s="84">
        <v>29017</v>
      </c>
      <c r="BG11" s="85">
        <v>8</v>
      </c>
      <c r="BH11" s="85">
        <v>3952</v>
      </c>
      <c r="BI11" s="85">
        <v>5836</v>
      </c>
      <c r="BJ11" s="85">
        <v>5333</v>
      </c>
      <c r="BK11" s="85">
        <v>10397</v>
      </c>
      <c r="BL11" s="86">
        <v>3491</v>
      </c>
      <c r="BM11" s="84">
        <v>20878</v>
      </c>
      <c r="BN11" s="85">
        <v>6338</v>
      </c>
      <c r="BO11" s="85">
        <v>12721</v>
      </c>
      <c r="BP11" s="86">
        <v>1819</v>
      </c>
      <c r="BQ11" s="84">
        <v>13379</v>
      </c>
      <c r="BR11" s="85">
        <v>4815</v>
      </c>
      <c r="BS11" s="85">
        <v>1087</v>
      </c>
      <c r="BT11" s="86">
        <v>7477</v>
      </c>
      <c r="BU11" s="84">
        <v>11444</v>
      </c>
      <c r="BV11" s="85">
        <v>1940</v>
      </c>
      <c r="BW11" s="85">
        <v>8778</v>
      </c>
      <c r="BX11" s="86">
        <v>726</v>
      </c>
      <c r="BY11" s="84">
        <v>8320</v>
      </c>
      <c r="BZ11" s="85">
        <v>3956</v>
      </c>
      <c r="CA11" s="85">
        <v>2466</v>
      </c>
      <c r="CB11" s="86">
        <v>1898</v>
      </c>
      <c r="CC11" s="84">
        <v>11058</v>
      </c>
      <c r="CD11" s="85">
        <v>1508</v>
      </c>
      <c r="CE11" s="85">
        <v>1094</v>
      </c>
      <c r="CF11" s="85">
        <v>1580</v>
      </c>
      <c r="CG11" s="85">
        <v>1524</v>
      </c>
      <c r="CH11" s="87">
        <v>5351</v>
      </c>
      <c r="CI11" s="63" t="s">
        <v>344</v>
      </c>
    </row>
    <row r="12" spans="1:87" ht="15" customHeight="1" x14ac:dyDescent="0.4">
      <c r="A12" s="62">
        <v>1</v>
      </c>
      <c r="B12" s="51" t="s">
        <v>276</v>
      </c>
      <c r="C12" s="53"/>
      <c r="D12" s="56"/>
      <c r="E12" s="54"/>
      <c r="F12" s="74" t="s">
        <v>276</v>
      </c>
      <c r="G12" s="50" t="s">
        <v>277</v>
      </c>
      <c r="H12" s="78">
        <v>561434839.55900002</v>
      </c>
      <c r="I12" s="79">
        <v>68614968.959999993</v>
      </c>
      <c r="J12" s="80">
        <v>38415171.968000002</v>
      </c>
      <c r="K12" s="80">
        <v>15260912.140000001</v>
      </c>
      <c r="L12" s="81">
        <v>14938884.852</v>
      </c>
      <c r="M12" s="79">
        <v>134781620.447</v>
      </c>
      <c r="N12" s="80">
        <v>14812943.91</v>
      </c>
      <c r="O12" s="80">
        <v>3386106.8760000002</v>
      </c>
      <c r="P12" s="80">
        <v>5968398.4110000003</v>
      </c>
      <c r="Q12" s="80">
        <v>1804696.2890000001</v>
      </c>
      <c r="R12" s="80">
        <v>1611376.87</v>
      </c>
      <c r="S12" s="80">
        <v>3523313.7140000002</v>
      </c>
      <c r="T12" s="80">
        <v>5205884.9939999999</v>
      </c>
      <c r="U12" s="80">
        <v>10667739.395</v>
      </c>
      <c r="V12" s="80">
        <v>617340.10400000005</v>
      </c>
      <c r="W12" s="80">
        <v>8922061.2290000003</v>
      </c>
      <c r="X12" s="80">
        <v>1445973.405</v>
      </c>
      <c r="Y12" s="80">
        <v>486093.141</v>
      </c>
      <c r="Z12" s="80">
        <v>6436845.8269999996</v>
      </c>
      <c r="AA12" s="80">
        <v>4717679.66</v>
      </c>
      <c r="AB12" s="80">
        <v>2419392.3390000002</v>
      </c>
      <c r="AC12" s="80">
        <v>12099799.450999999</v>
      </c>
      <c r="AD12" s="80">
        <v>5628290.2019999996</v>
      </c>
      <c r="AE12" s="80">
        <v>12124023.222999999</v>
      </c>
      <c r="AF12" s="80">
        <v>5047307.2790000001</v>
      </c>
      <c r="AG12" s="80">
        <v>6141612.5700000003</v>
      </c>
      <c r="AH12" s="80">
        <v>6183166.2429999998</v>
      </c>
      <c r="AI12" s="80">
        <v>1682691.808</v>
      </c>
      <c r="AJ12" s="80">
        <v>10112092.93</v>
      </c>
      <c r="AK12" s="81">
        <v>3736790.5789999999</v>
      </c>
      <c r="AL12" s="79">
        <v>14305180.794</v>
      </c>
      <c r="AM12" s="80">
        <v>812663.92799999996</v>
      </c>
      <c r="AN12" s="80">
        <v>1141937.264</v>
      </c>
      <c r="AO12" s="80">
        <v>6691216.1490000002</v>
      </c>
      <c r="AP12" s="80">
        <v>1717345.335</v>
      </c>
      <c r="AQ12" s="81">
        <v>3942018.1170000001</v>
      </c>
      <c r="AR12" s="79">
        <v>24771643.509</v>
      </c>
      <c r="AS12" s="80">
        <v>2951081.4569999999</v>
      </c>
      <c r="AT12" s="80">
        <v>11873114.774</v>
      </c>
      <c r="AU12" s="80">
        <v>3002051.4279999998</v>
      </c>
      <c r="AV12" s="80">
        <v>2523749.4219999998</v>
      </c>
      <c r="AW12" s="80">
        <v>4420162.6370000001</v>
      </c>
      <c r="AX12" s="81" t="s">
        <v>391</v>
      </c>
      <c r="AY12" s="79">
        <v>91590197.820999995</v>
      </c>
      <c r="AZ12" s="80">
        <v>371352.91700000002</v>
      </c>
      <c r="BA12" s="80">
        <v>6556438.0949999997</v>
      </c>
      <c r="BB12" s="80">
        <v>14467042.411</v>
      </c>
      <c r="BC12" s="80">
        <v>24464868.379999999</v>
      </c>
      <c r="BD12" s="80">
        <v>28248962.579</v>
      </c>
      <c r="BE12" s="81">
        <v>17481533.438000001</v>
      </c>
      <c r="BF12" s="79">
        <v>38552177.096000001</v>
      </c>
      <c r="BG12" s="80">
        <v>154949.87299999999</v>
      </c>
      <c r="BH12" s="80">
        <v>2762222.02</v>
      </c>
      <c r="BI12" s="80">
        <v>7392772.9369999999</v>
      </c>
      <c r="BJ12" s="80">
        <v>9193335.4890000001</v>
      </c>
      <c r="BK12" s="80">
        <v>16326366.763</v>
      </c>
      <c r="BL12" s="81">
        <v>2722530.0129999998</v>
      </c>
      <c r="BM12" s="79">
        <v>115329746.70100001</v>
      </c>
      <c r="BN12" s="80">
        <v>23165485.587000001</v>
      </c>
      <c r="BO12" s="80">
        <v>80612961.881999999</v>
      </c>
      <c r="BP12" s="81">
        <v>11551299.232999999</v>
      </c>
      <c r="BQ12" s="79">
        <v>20899157.357000001</v>
      </c>
      <c r="BR12" s="80">
        <v>13291629.414999999</v>
      </c>
      <c r="BS12" s="80">
        <v>1915770.4369999999</v>
      </c>
      <c r="BT12" s="81">
        <v>5691757.5049999999</v>
      </c>
      <c r="BU12" s="79">
        <v>12259706.98</v>
      </c>
      <c r="BV12" s="80">
        <v>5269170.1490000002</v>
      </c>
      <c r="BW12" s="80">
        <v>6367852.4479999999</v>
      </c>
      <c r="BX12" s="81">
        <v>622684.38300000003</v>
      </c>
      <c r="BY12" s="79">
        <v>20806827.533</v>
      </c>
      <c r="BZ12" s="80">
        <v>3326385.3569999998</v>
      </c>
      <c r="CA12" s="80">
        <v>6341829.2369999997</v>
      </c>
      <c r="CB12" s="81">
        <v>11138612.938999999</v>
      </c>
      <c r="CC12" s="79">
        <v>19523612.361000001</v>
      </c>
      <c r="CD12" s="80">
        <v>4460722.7340000002</v>
      </c>
      <c r="CE12" s="80">
        <v>1605160.149</v>
      </c>
      <c r="CF12" s="80">
        <v>1259038.605</v>
      </c>
      <c r="CG12" s="80">
        <v>1942749.963</v>
      </c>
      <c r="CH12" s="82">
        <v>10255940.91</v>
      </c>
      <c r="CI12" s="63" t="s">
        <v>345</v>
      </c>
    </row>
    <row r="13" spans="1:87" ht="15" customHeight="1" x14ac:dyDescent="0.4">
      <c r="A13" s="62">
        <v>2</v>
      </c>
      <c r="B13" s="55"/>
      <c r="C13" s="51" t="s">
        <v>278</v>
      </c>
      <c r="D13" s="53"/>
      <c r="E13" s="54"/>
      <c r="F13" s="74" t="s">
        <v>279</v>
      </c>
      <c r="G13" s="50" t="s">
        <v>277</v>
      </c>
      <c r="H13" s="83">
        <v>300270784.68400002</v>
      </c>
      <c r="I13" s="84">
        <v>47348860.501999997</v>
      </c>
      <c r="J13" s="85">
        <v>26783540.158</v>
      </c>
      <c r="K13" s="85">
        <v>9851153.3809999991</v>
      </c>
      <c r="L13" s="86">
        <v>10714166.961999999</v>
      </c>
      <c r="M13" s="84">
        <v>76489933.453999996</v>
      </c>
      <c r="N13" s="85">
        <v>7785810.182</v>
      </c>
      <c r="O13" s="85">
        <v>1852290.621</v>
      </c>
      <c r="P13" s="85">
        <v>3867943.946</v>
      </c>
      <c r="Q13" s="85">
        <v>1072666.3419999999</v>
      </c>
      <c r="R13" s="85">
        <v>955803.299</v>
      </c>
      <c r="S13" s="85">
        <v>1762236.497</v>
      </c>
      <c r="T13" s="85">
        <v>2916319.3909999998</v>
      </c>
      <c r="U13" s="85">
        <v>6025261.6320000002</v>
      </c>
      <c r="V13" s="85">
        <v>393972.01799999998</v>
      </c>
      <c r="W13" s="85">
        <v>4991850.0820000004</v>
      </c>
      <c r="X13" s="85">
        <v>846376.06</v>
      </c>
      <c r="Y13" s="85">
        <v>312398.67300000001</v>
      </c>
      <c r="Z13" s="85">
        <v>3658976.9959999998</v>
      </c>
      <c r="AA13" s="85">
        <v>2519198.09</v>
      </c>
      <c r="AB13" s="85">
        <v>1349961.3359999999</v>
      </c>
      <c r="AC13" s="85">
        <v>7121407.7439999999</v>
      </c>
      <c r="AD13" s="85">
        <v>3152343.1609999998</v>
      </c>
      <c r="AE13" s="85">
        <v>7148537.4160000002</v>
      </c>
      <c r="AF13" s="85">
        <v>3260290.4849999999</v>
      </c>
      <c r="AG13" s="85">
        <v>3101430.523</v>
      </c>
      <c r="AH13" s="85">
        <v>3854443.5860000001</v>
      </c>
      <c r="AI13" s="85">
        <v>1090685.7560000001</v>
      </c>
      <c r="AJ13" s="85">
        <v>5160732.9720000001</v>
      </c>
      <c r="AK13" s="86">
        <v>2288996.6460000002</v>
      </c>
      <c r="AL13" s="84">
        <v>9425617.1190000009</v>
      </c>
      <c r="AM13" s="85">
        <v>477309.98100000003</v>
      </c>
      <c r="AN13" s="85">
        <v>603161.46799999999</v>
      </c>
      <c r="AO13" s="85">
        <v>4343469.8810000001</v>
      </c>
      <c r="AP13" s="85">
        <v>1353525.0560000001</v>
      </c>
      <c r="AQ13" s="86">
        <v>2648150.7319999998</v>
      </c>
      <c r="AR13" s="84">
        <v>10837312.869999999</v>
      </c>
      <c r="AS13" s="85">
        <v>988437.13899999997</v>
      </c>
      <c r="AT13" s="85">
        <v>6029575.2489999998</v>
      </c>
      <c r="AU13" s="85">
        <v>800573.79299999995</v>
      </c>
      <c r="AV13" s="85">
        <v>743264.46699999995</v>
      </c>
      <c r="AW13" s="85">
        <v>2274549.3119999999</v>
      </c>
      <c r="AX13" s="86" t="s">
        <v>391</v>
      </c>
      <c r="AY13" s="84">
        <v>62612545.233999997</v>
      </c>
      <c r="AZ13" s="85">
        <v>268202.97700000001</v>
      </c>
      <c r="BA13" s="85">
        <v>4352089.7580000004</v>
      </c>
      <c r="BB13" s="85">
        <v>8896736.0820000004</v>
      </c>
      <c r="BC13" s="85">
        <v>16726268.807</v>
      </c>
      <c r="BD13" s="85">
        <v>20033224.017999999</v>
      </c>
      <c r="BE13" s="86">
        <v>12336023.592</v>
      </c>
      <c r="BF13" s="84">
        <v>21800852.945</v>
      </c>
      <c r="BG13" s="85">
        <v>59562.42</v>
      </c>
      <c r="BH13" s="85">
        <v>1614764.385</v>
      </c>
      <c r="BI13" s="85">
        <v>3517688.38</v>
      </c>
      <c r="BJ13" s="85">
        <v>5548318.7489999998</v>
      </c>
      <c r="BK13" s="85">
        <v>9192682.4210000001</v>
      </c>
      <c r="BL13" s="86">
        <v>1867836.5889999999</v>
      </c>
      <c r="BM13" s="84">
        <v>36685454.155000001</v>
      </c>
      <c r="BN13" s="85">
        <v>13651569.802999999</v>
      </c>
      <c r="BO13" s="85">
        <v>15284973.138</v>
      </c>
      <c r="BP13" s="86">
        <v>7748911.2130000005</v>
      </c>
      <c r="BQ13" s="84">
        <v>8958507.8760000002</v>
      </c>
      <c r="BR13" s="85">
        <v>3915079.557</v>
      </c>
      <c r="BS13" s="85">
        <v>1382642.5830000001</v>
      </c>
      <c r="BT13" s="86">
        <v>3660785.7349999999</v>
      </c>
      <c r="BU13" s="84">
        <v>4467575.2759999996</v>
      </c>
      <c r="BV13" s="85">
        <v>1409430.6680000001</v>
      </c>
      <c r="BW13" s="85">
        <v>2702204.4070000001</v>
      </c>
      <c r="BX13" s="86">
        <v>355940.201</v>
      </c>
      <c r="BY13" s="84">
        <v>9244529.307</v>
      </c>
      <c r="BZ13" s="85">
        <v>1467796.03</v>
      </c>
      <c r="CA13" s="85">
        <v>3551887.5389999999</v>
      </c>
      <c r="CB13" s="86">
        <v>4224845.7379999999</v>
      </c>
      <c r="CC13" s="84">
        <v>12399595.946</v>
      </c>
      <c r="CD13" s="85">
        <v>2056432.149</v>
      </c>
      <c r="CE13" s="85">
        <v>825127.59699999995</v>
      </c>
      <c r="CF13" s="85">
        <v>838650.53599999996</v>
      </c>
      <c r="CG13" s="85">
        <v>1440242.828</v>
      </c>
      <c r="CH13" s="87">
        <v>7239142.835</v>
      </c>
      <c r="CI13" s="63" t="s">
        <v>346</v>
      </c>
    </row>
    <row r="14" spans="1:87" ht="15" customHeight="1" x14ac:dyDescent="0.4">
      <c r="A14" s="62">
        <v>3</v>
      </c>
      <c r="B14" s="55"/>
      <c r="C14" s="57"/>
      <c r="D14" s="47" t="s">
        <v>280</v>
      </c>
      <c r="E14" s="54"/>
      <c r="F14" s="74" t="s">
        <v>281</v>
      </c>
      <c r="G14" s="50" t="s">
        <v>277</v>
      </c>
      <c r="H14" s="83">
        <v>133879186.991</v>
      </c>
      <c r="I14" s="84">
        <v>23151280.605999999</v>
      </c>
      <c r="J14" s="85">
        <v>12048333.895</v>
      </c>
      <c r="K14" s="85">
        <v>5759880.7599999998</v>
      </c>
      <c r="L14" s="86">
        <v>5343065.9510000004</v>
      </c>
      <c r="M14" s="84">
        <v>32901775.184999999</v>
      </c>
      <c r="N14" s="85">
        <v>3051876.3149999999</v>
      </c>
      <c r="O14" s="85">
        <v>797166.95200000005</v>
      </c>
      <c r="P14" s="85">
        <v>1769463.182</v>
      </c>
      <c r="Q14" s="85">
        <v>455455.91600000003</v>
      </c>
      <c r="R14" s="85">
        <v>428296.16600000003</v>
      </c>
      <c r="S14" s="85">
        <v>733137.25800000003</v>
      </c>
      <c r="T14" s="85">
        <v>1628714.037</v>
      </c>
      <c r="U14" s="85">
        <v>2535796.227</v>
      </c>
      <c r="V14" s="85">
        <v>106845.402</v>
      </c>
      <c r="W14" s="85">
        <v>1861963.139</v>
      </c>
      <c r="X14" s="85">
        <v>336025.57500000001</v>
      </c>
      <c r="Y14" s="85">
        <v>141040.93299999999</v>
      </c>
      <c r="Z14" s="85">
        <v>1736704.503</v>
      </c>
      <c r="AA14" s="85">
        <v>964216.40700000001</v>
      </c>
      <c r="AB14" s="85">
        <v>414316.68800000002</v>
      </c>
      <c r="AC14" s="85">
        <v>3538164.7689999999</v>
      </c>
      <c r="AD14" s="85">
        <v>1605787.5390000001</v>
      </c>
      <c r="AE14" s="85">
        <v>3205225.7859999998</v>
      </c>
      <c r="AF14" s="85">
        <v>1335812.084</v>
      </c>
      <c r="AG14" s="85">
        <v>1151638.9920000001</v>
      </c>
      <c r="AH14" s="85">
        <v>1561555.308</v>
      </c>
      <c r="AI14" s="85">
        <v>335837.565</v>
      </c>
      <c r="AJ14" s="85">
        <v>2147202.88</v>
      </c>
      <c r="AK14" s="86">
        <v>1059531.5649999999</v>
      </c>
      <c r="AL14" s="84">
        <v>4880629.3990000002</v>
      </c>
      <c r="AM14" s="85">
        <v>157423.465</v>
      </c>
      <c r="AN14" s="85">
        <v>433451.81599999999</v>
      </c>
      <c r="AO14" s="85">
        <v>2091136.6810000001</v>
      </c>
      <c r="AP14" s="85">
        <v>799552.15800000005</v>
      </c>
      <c r="AQ14" s="86">
        <v>1399065.2790000001</v>
      </c>
      <c r="AR14" s="84">
        <v>5834081.5240000002</v>
      </c>
      <c r="AS14" s="85">
        <v>552117.03</v>
      </c>
      <c r="AT14" s="85">
        <v>3505040.2760000001</v>
      </c>
      <c r="AU14" s="85">
        <v>442237.14399999997</v>
      </c>
      <c r="AV14" s="85">
        <v>396472.50400000002</v>
      </c>
      <c r="AW14" s="85">
        <v>937593.11199999996</v>
      </c>
      <c r="AX14" s="86" t="s">
        <v>391</v>
      </c>
      <c r="AY14" s="84">
        <v>21708924.249000002</v>
      </c>
      <c r="AZ14" s="85">
        <v>109501.107</v>
      </c>
      <c r="BA14" s="85">
        <v>1786699.2439999999</v>
      </c>
      <c r="BB14" s="85">
        <v>3426434.4190000002</v>
      </c>
      <c r="BC14" s="85">
        <v>5155972.2319999998</v>
      </c>
      <c r="BD14" s="85">
        <v>6831751.3289999999</v>
      </c>
      <c r="BE14" s="86">
        <v>4398565.9189999998</v>
      </c>
      <c r="BF14" s="84">
        <v>9790990.7339999992</v>
      </c>
      <c r="BG14" s="85">
        <v>29030.123</v>
      </c>
      <c r="BH14" s="85">
        <v>637127.99899999995</v>
      </c>
      <c r="BI14" s="85">
        <v>1760863.0789999999</v>
      </c>
      <c r="BJ14" s="85">
        <v>2396766.699</v>
      </c>
      <c r="BK14" s="85">
        <v>4218118.4630000005</v>
      </c>
      <c r="BL14" s="86">
        <v>749084.37100000004</v>
      </c>
      <c r="BM14" s="84">
        <v>16236571.055</v>
      </c>
      <c r="BN14" s="85">
        <v>4237630.78</v>
      </c>
      <c r="BO14" s="85">
        <v>10749015.582</v>
      </c>
      <c r="BP14" s="86">
        <v>1249924.692</v>
      </c>
      <c r="BQ14" s="84">
        <v>5091035.2850000001</v>
      </c>
      <c r="BR14" s="85">
        <v>2227497.1579999998</v>
      </c>
      <c r="BS14" s="85">
        <v>757565.67500000005</v>
      </c>
      <c r="BT14" s="86">
        <v>2105972.452</v>
      </c>
      <c r="BU14" s="84">
        <v>3254224.2659999998</v>
      </c>
      <c r="BV14" s="85">
        <v>1032909.813</v>
      </c>
      <c r="BW14" s="85">
        <v>2012989.3119999999</v>
      </c>
      <c r="BX14" s="86">
        <v>208325.141</v>
      </c>
      <c r="BY14" s="84">
        <v>5388650.3289999999</v>
      </c>
      <c r="BZ14" s="85">
        <v>1009782.816</v>
      </c>
      <c r="CA14" s="85">
        <v>1392239.317</v>
      </c>
      <c r="CB14" s="86">
        <v>2986628.196</v>
      </c>
      <c r="CC14" s="84">
        <v>5641024.3569999998</v>
      </c>
      <c r="CD14" s="85">
        <v>1308459.8470000001</v>
      </c>
      <c r="CE14" s="85">
        <v>461855.761</v>
      </c>
      <c r="CF14" s="85">
        <v>441616.95</v>
      </c>
      <c r="CG14" s="85">
        <v>885218.74300000002</v>
      </c>
      <c r="CH14" s="87">
        <v>2543873.0550000002</v>
      </c>
      <c r="CI14" s="63" t="s">
        <v>347</v>
      </c>
    </row>
    <row r="15" spans="1:87" ht="15" customHeight="1" x14ac:dyDescent="0.4">
      <c r="A15" s="62">
        <v>3</v>
      </c>
      <c r="B15" s="55"/>
      <c r="C15" s="57"/>
      <c r="D15" s="47" t="s">
        <v>282</v>
      </c>
      <c r="E15" s="54"/>
      <c r="F15" s="74" t="s">
        <v>283</v>
      </c>
      <c r="G15" s="50" t="s">
        <v>277</v>
      </c>
      <c r="H15" s="83">
        <v>70376566.770999998</v>
      </c>
      <c r="I15" s="84">
        <v>9168711.8709999993</v>
      </c>
      <c r="J15" s="85">
        <v>4871495.93</v>
      </c>
      <c r="K15" s="85">
        <v>1922179.3770000001</v>
      </c>
      <c r="L15" s="86">
        <v>2375036.5639999998</v>
      </c>
      <c r="M15" s="84">
        <v>21093791.895</v>
      </c>
      <c r="N15" s="85">
        <v>1987848.0290000001</v>
      </c>
      <c r="O15" s="85">
        <v>360158.152</v>
      </c>
      <c r="P15" s="85">
        <v>825384.152</v>
      </c>
      <c r="Q15" s="85">
        <v>285234.424</v>
      </c>
      <c r="R15" s="85">
        <v>229365.109</v>
      </c>
      <c r="S15" s="85">
        <v>634001.99800000002</v>
      </c>
      <c r="T15" s="85">
        <v>797404.49100000004</v>
      </c>
      <c r="U15" s="85">
        <v>1582828.0449999999</v>
      </c>
      <c r="V15" s="85">
        <v>139891.15599999999</v>
      </c>
      <c r="W15" s="85">
        <v>1890539.5109999999</v>
      </c>
      <c r="X15" s="85">
        <v>264393.576</v>
      </c>
      <c r="Y15" s="85">
        <v>55689.548999999999</v>
      </c>
      <c r="Z15" s="85">
        <v>979665.55</v>
      </c>
      <c r="AA15" s="85">
        <v>856911.76399999997</v>
      </c>
      <c r="AB15" s="85">
        <v>456838.81199999998</v>
      </c>
      <c r="AC15" s="85">
        <v>2014638.15</v>
      </c>
      <c r="AD15" s="85">
        <v>802643.90099999995</v>
      </c>
      <c r="AE15" s="85">
        <v>1773048.841</v>
      </c>
      <c r="AF15" s="85">
        <v>850245.84</v>
      </c>
      <c r="AG15" s="85">
        <v>965351.39</v>
      </c>
      <c r="AH15" s="85">
        <v>996007.55</v>
      </c>
      <c r="AI15" s="85">
        <v>390446.34</v>
      </c>
      <c r="AJ15" s="85">
        <v>1403186.895</v>
      </c>
      <c r="AK15" s="86">
        <v>552068.66899999999</v>
      </c>
      <c r="AL15" s="84">
        <v>1771059.2180000001</v>
      </c>
      <c r="AM15" s="85">
        <v>133927.88099999999</v>
      </c>
      <c r="AN15" s="85">
        <v>83299.676000000007</v>
      </c>
      <c r="AO15" s="85">
        <v>806760.20200000005</v>
      </c>
      <c r="AP15" s="85">
        <v>248573.51699999999</v>
      </c>
      <c r="AQ15" s="86">
        <v>498497.94099999999</v>
      </c>
      <c r="AR15" s="84">
        <v>3287045.281</v>
      </c>
      <c r="AS15" s="85">
        <v>193660.432</v>
      </c>
      <c r="AT15" s="85">
        <v>1954561.9339999999</v>
      </c>
      <c r="AU15" s="85">
        <v>154671.62</v>
      </c>
      <c r="AV15" s="85">
        <v>189053.541</v>
      </c>
      <c r="AW15" s="85">
        <v>794816.13500000001</v>
      </c>
      <c r="AX15" s="86" t="s">
        <v>391</v>
      </c>
      <c r="AY15" s="84">
        <v>23179372.640000001</v>
      </c>
      <c r="AZ15" s="85">
        <v>103988.272</v>
      </c>
      <c r="BA15" s="85">
        <v>1037525.98</v>
      </c>
      <c r="BB15" s="85">
        <v>3038204.4190000002</v>
      </c>
      <c r="BC15" s="85">
        <v>7728432.7759999996</v>
      </c>
      <c r="BD15" s="85">
        <v>6756453.6940000001</v>
      </c>
      <c r="BE15" s="86">
        <v>4514767.4989999998</v>
      </c>
      <c r="BF15" s="84">
        <v>4098565.2540000002</v>
      </c>
      <c r="BG15" s="85">
        <v>3634.7849999999999</v>
      </c>
      <c r="BH15" s="85">
        <v>186329.946</v>
      </c>
      <c r="BI15" s="85">
        <v>441640.239</v>
      </c>
      <c r="BJ15" s="85">
        <v>936344.571</v>
      </c>
      <c r="BK15" s="85">
        <v>2046318.52</v>
      </c>
      <c r="BL15" s="86">
        <v>484297.19400000002</v>
      </c>
      <c r="BM15" s="84">
        <v>2704573.72</v>
      </c>
      <c r="BN15" s="85">
        <v>244866.34</v>
      </c>
      <c r="BO15" s="85">
        <v>1259626.93</v>
      </c>
      <c r="BP15" s="86">
        <v>1200080.45</v>
      </c>
      <c r="BQ15" s="84">
        <v>1680498.6170000001</v>
      </c>
      <c r="BR15" s="85">
        <v>342173.728</v>
      </c>
      <c r="BS15" s="85">
        <v>428802.60100000002</v>
      </c>
      <c r="BT15" s="86">
        <v>909522.28799999994</v>
      </c>
      <c r="BU15" s="84">
        <v>522624.22399999999</v>
      </c>
      <c r="BV15" s="85">
        <v>172370.666</v>
      </c>
      <c r="BW15" s="85">
        <v>261969.356</v>
      </c>
      <c r="BX15" s="86">
        <v>88284.202000000005</v>
      </c>
      <c r="BY15" s="84">
        <v>654216.41099999996</v>
      </c>
      <c r="BZ15" s="85">
        <v>204521.728</v>
      </c>
      <c r="CA15" s="85">
        <v>217690.617</v>
      </c>
      <c r="CB15" s="86">
        <v>232004.06599999999</v>
      </c>
      <c r="CC15" s="84">
        <v>2216107.64</v>
      </c>
      <c r="CD15" s="85">
        <v>398324.68400000001</v>
      </c>
      <c r="CE15" s="85">
        <v>178896.48</v>
      </c>
      <c r="CF15" s="85">
        <v>239140.14</v>
      </c>
      <c r="CG15" s="85">
        <v>367536.81400000001</v>
      </c>
      <c r="CH15" s="87">
        <v>1032209.5209999999</v>
      </c>
      <c r="CI15" s="63" t="s">
        <v>348</v>
      </c>
    </row>
    <row r="16" spans="1:87" ht="15" customHeight="1" x14ac:dyDescent="0.4">
      <c r="A16" s="62">
        <v>3</v>
      </c>
      <c r="B16" s="55"/>
      <c r="C16" s="57"/>
      <c r="D16" s="47" t="s">
        <v>284</v>
      </c>
      <c r="E16" s="54"/>
      <c r="F16" s="74" t="s">
        <v>285</v>
      </c>
      <c r="G16" s="50" t="s">
        <v>277</v>
      </c>
      <c r="H16" s="83">
        <v>46680990.123000003</v>
      </c>
      <c r="I16" s="84">
        <v>7817466.4780000001</v>
      </c>
      <c r="J16" s="85">
        <v>5219021.0539999995</v>
      </c>
      <c r="K16" s="85">
        <v>947053.84100000001</v>
      </c>
      <c r="L16" s="86">
        <v>1651391.584</v>
      </c>
      <c r="M16" s="84">
        <v>14136646.119999999</v>
      </c>
      <c r="N16" s="85">
        <v>1995641.4609999999</v>
      </c>
      <c r="O16" s="85">
        <v>468901.04200000002</v>
      </c>
      <c r="P16" s="85">
        <v>744253.05299999996</v>
      </c>
      <c r="Q16" s="85">
        <v>221266.84599999999</v>
      </c>
      <c r="R16" s="85">
        <v>183410.201</v>
      </c>
      <c r="S16" s="85">
        <v>230296.99400000001</v>
      </c>
      <c r="T16" s="85">
        <v>189666.87700000001</v>
      </c>
      <c r="U16" s="85">
        <v>1388112.54</v>
      </c>
      <c r="V16" s="85">
        <v>70847.72</v>
      </c>
      <c r="W16" s="85">
        <v>769454.77899999998</v>
      </c>
      <c r="X16" s="85">
        <v>155577.81099999999</v>
      </c>
      <c r="Y16" s="85">
        <v>82613.688999999998</v>
      </c>
      <c r="Z16" s="85">
        <v>504288.97200000001</v>
      </c>
      <c r="AA16" s="85">
        <v>476925.89199999999</v>
      </c>
      <c r="AB16" s="85">
        <v>261953.405</v>
      </c>
      <c r="AC16" s="85">
        <v>988896.16200000001</v>
      </c>
      <c r="AD16" s="85">
        <v>493013.25099999999</v>
      </c>
      <c r="AE16" s="85">
        <v>1218795.5109999999</v>
      </c>
      <c r="AF16" s="85">
        <v>732779.446</v>
      </c>
      <c r="AG16" s="85">
        <v>637212.375</v>
      </c>
      <c r="AH16" s="85">
        <v>815883.87600000005</v>
      </c>
      <c r="AI16" s="85">
        <v>251316.70199999999</v>
      </c>
      <c r="AJ16" s="85">
        <v>844246.93500000006</v>
      </c>
      <c r="AK16" s="86">
        <v>411290.58100000001</v>
      </c>
      <c r="AL16" s="84">
        <v>1241266.6710000001</v>
      </c>
      <c r="AM16" s="85">
        <v>9406.9580000000005</v>
      </c>
      <c r="AN16" s="85">
        <v>35033.428</v>
      </c>
      <c r="AO16" s="85">
        <v>896113.19299999997</v>
      </c>
      <c r="AP16" s="85">
        <v>25774.353999999999</v>
      </c>
      <c r="AQ16" s="86">
        <v>274938.73700000002</v>
      </c>
      <c r="AR16" s="84">
        <v>166376.01300000001</v>
      </c>
      <c r="AS16" s="85">
        <v>16656.191999999999</v>
      </c>
      <c r="AT16" s="85">
        <v>80160.551999999996</v>
      </c>
      <c r="AU16" s="85">
        <v>32439.303</v>
      </c>
      <c r="AV16" s="85">
        <v>7706.3559999999998</v>
      </c>
      <c r="AW16" s="85">
        <v>29411.517</v>
      </c>
      <c r="AX16" s="86" t="s">
        <v>391</v>
      </c>
      <c r="AY16" s="84">
        <v>8908469.7870000005</v>
      </c>
      <c r="AZ16" s="85">
        <v>26517.87</v>
      </c>
      <c r="BA16" s="85">
        <v>1052450.5789999999</v>
      </c>
      <c r="BB16" s="85">
        <v>1437226.996</v>
      </c>
      <c r="BC16" s="85">
        <v>1887380.548</v>
      </c>
      <c r="BD16" s="85">
        <v>2320810.0839999998</v>
      </c>
      <c r="BE16" s="86">
        <v>2184083.7110000001</v>
      </c>
      <c r="BF16" s="84">
        <v>4720570.2379999999</v>
      </c>
      <c r="BG16" s="85">
        <v>14326.76</v>
      </c>
      <c r="BH16" s="85">
        <v>598319.478</v>
      </c>
      <c r="BI16" s="85">
        <v>605188.29799999995</v>
      </c>
      <c r="BJ16" s="85">
        <v>1122620.0319999999</v>
      </c>
      <c r="BK16" s="85">
        <v>1880201.355</v>
      </c>
      <c r="BL16" s="86">
        <v>499914.31599999999</v>
      </c>
      <c r="BM16" s="84">
        <v>8610546.0510000009</v>
      </c>
      <c r="BN16" s="85">
        <v>7000705.8360000001</v>
      </c>
      <c r="BO16" s="85">
        <v>599540.42099999997</v>
      </c>
      <c r="BP16" s="86">
        <v>1010299.794</v>
      </c>
      <c r="BQ16" s="84">
        <v>257959.57</v>
      </c>
      <c r="BR16" s="85">
        <v>50043.491000000002</v>
      </c>
      <c r="BS16" s="85">
        <v>27356.519</v>
      </c>
      <c r="BT16" s="86">
        <v>180559.55900000001</v>
      </c>
      <c r="BU16" s="84">
        <v>169602.715</v>
      </c>
      <c r="BV16" s="85">
        <v>27310.113000000001</v>
      </c>
      <c r="BW16" s="85">
        <v>127446.52499999999</v>
      </c>
      <c r="BX16" s="86">
        <v>14846.076999999999</v>
      </c>
      <c r="BY16" s="84">
        <v>362567.245</v>
      </c>
      <c r="BZ16" s="85">
        <v>98223.557000000001</v>
      </c>
      <c r="CA16" s="85">
        <v>99617.159</v>
      </c>
      <c r="CB16" s="86">
        <v>164726.53</v>
      </c>
      <c r="CC16" s="84">
        <v>289519.234</v>
      </c>
      <c r="CD16" s="85">
        <v>28360.260999999999</v>
      </c>
      <c r="CE16" s="85">
        <v>80027.145999999993</v>
      </c>
      <c r="CF16" s="85">
        <v>61374.978000000003</v>
      </c>
      <c r="CG16" s="85">
        <v>21402.202000000001</v>
      </c>
      <c r="CH16" s="87">
        <v>98354.648000000001</v>
      </c>
      <c r="CI16" s="63" t="s">
        <v>349</v>
      </c>
    </row>
    <row r="17" spans="1:87" ht="15" customHeight="1" x14ac:dyDescent="0.4">
      <c r="A17" s="62">
        <v>2</v>
      </c>
      <c r="B17" s="55"/>
      <c r="C17" s="51" t="s">
        <v>286</v>
      </c>
      <c r="D17" s="53"/>
      <c r="E17" s="54"/>
      <c r="F17" s="74" t="s">
        <v>287</v>
      </c>
      <c r="G17" s="50" t="s">
        <v>277</v>
      </c>
      <c r="H17" s="83">
        <v>259919004.884</v>
      </c>
      <c r="I17" s="84">
        <v>21135388.157000002</v>
      </c>
      <c r="J17" s="85">
        <v>11598118.317</v>
      </c>
      <c r="K17" s="85">
        <v>5322109.8530000001</v>
      </c>
      <c r="L17" s="86">
        <v>4215159.9879999999</v>
      </c>
      <c r="M17" s="84">
        <v>58023266.699000001</v>
      </c>
      <c r="N17" s="85">
        <v>6991003.8439999996</v>
      </c>
      <c r="O17" s="85">
        <v>1527189.1229999999</v>
      </c>
      <c r="P17" s="85">
        <v>2093330.007</v>
      </c>
      <c r="Q17" s="85">
        <v>730475.37800000003</v>
      </c>
      <c r="R17" s="85">
        <v>653357.40599999996</v>
      </c>
      <c r="S17" s="85">
        <v>1756452.2220000001</v>
      </c>
      <c r="T17" s="85">
        <v>2278809.8390000002</v>
      </c>
      <c r="U17" s="85">
        <v>4628923.3729999997</v>
      </c>
      <c r="V17" s="85">
        <v>223081.39300000001</v>
      </c>
      <c r="W17" s="85">
        <v>3906256.804</v>
      </c>
      <c r="X17" s="85">
        <v>595670.39300000004</v>
      </c>
      <c r="Y17" s="85">
        <v>171653.91699999999</v>
      </c>
      <c r="Z17" s="85">
        <v>2763700.3859999999</v>
      </c>
      <c r="AA17" s="85">
        <v>2193045.2769999998</v>
      </c>
      <c r="AB17" s="85">
        <v>1066314.4879999999</v>
      </c>
      <c r="AC17" s="85">
        <v>4972089.1809999999</v>
      </c>
      <c r="AD17" s="85">
        <v>2439119.341</v>
      </c>
      <c r="AE17" s="85">
        <v>4962638.4649999999</v>
      </c>
      <c r="AF17" s="85">
        <v>1777182.007</v>
      </c>
      <c r="AG17" s="85">
        <v>3027349.926</v>
      </c>
      <c r="AH17" s="85">
        <v>2310994.7540000002</v>
      </c>
      <c r="AI17" s="85">
        <v>583705.72499999998</v>
      </c>
      <c r="AJ17" s="85">
        <v>4929992.3729999997</v>
      </c>
      <c r="AK17" s="86">
        <v>1440931.078</v>
      </c>
      <c r="AL17" s="84">
        <v>4832427.5180000002</v>
      </c>
      <c r="AM17" s="85">
        <v>326499.603</v>
      </c>
      <c r="AN17" s="85">
        <v>534045.63500000001</v>
      </c>
      <c r="AO17" s="85">
        <v>2327959.8280000002</v>
      </c>
      <c r="AP17" s="85">
        <v>360566.07900000003</v>
      </c>
      <c r="AQ17" s="86">
        <v>1283356.372</v>
      </c>
      <c r="AR17" s="84">
        <v>13887081.460000001</v>
      </c>
      <c r="AS17" s="85">
        <v>1955787.2250000001</v>
      </c>
      <c r="AT17" s="85">
        <v>5827373.3810000001</v>
      </c>
      <c r="AU17" s="85">
        <v>2196236.0180000002</v>
      </c>
      <c r="AV17" s="85">
        <v>1770037.844</v>
      </c>
      <c r="AW17" s="85">
        <v>2137078.321</v>
      </c>
      <c r="AX17" s="86" t="s">
        <v>391</v>
      </c>
      <c r="AY17" s="84">
        <v>28736644.874000002</v>
      </c>
      <c r="AZ17" s="85">
        <v>103100.503</v>
      </c>
      <c r="BA17" s="85">
        <v>2202330.6770000001</v>
      </c>
      <c r="BB17" s="85">
        <v>5533825.1900000004</v>
      </c>
      <c r="BC17" s="85">
        <v>7718798.0930000003</v>
      </c>
      <c r="BD17" s="85">
        <v>8057287.2149999999</v>
      </c>
      <c r="BE17" s="86">
        <v>5121303.1960000005</v>
      </c>
      <c r="BF17" s="84">
        <v>16684150.726</v>
      </c>
      <c r="BG17" s="85">
        <v>95295.967999999993</v>
      </c>
      <c r="BH17" s="85">
        <v>1142546.483</v>
      </c>
      <c r="BI17" s="85">
        <v>3861323.1379999998</v>
      </c>
      <c r="BJ17" s="85">
        <v>3640432.7659999998</v>
      </c>
      <c r="BK17" s="85">
        <v>7100265.199</v>
      </c>
      <c r="BL17" s="86">
        <v>844287.17099999997</v>
      </c>
      <c r="BM17" s="84">
        <v>78413516.994000003</v>
      </c>
      <c r="BN17" s="85">
        <v>9467297.7280000001</v>
      </c>
      <c r="BO17" s="85">
        <v>65215447.669</v>
      </c>
      <c r="BP17" s="86">
        <v>3730771.5970000001</v>
      </c>
      <c r="BQ17" s="84">
        <v>11881773.083000001</v>
      </c>
      <c r="BR17" s="85">
        <v>9360077.5</v>
      </c>
      <c r="BS17" s="85">
        <v>527497.18200000003</v>
      </c>
      <c r="BT17" s="86">
        <v>1994198.4010000001</v>
      </c>
      <c r="BU17" s="84">
        <v>7748078.8430000003</v>
      </c>
      <c r="BV17" s="85">
        <v>3852491.9589999998</v>
      </c>
      <c r="BW17" s="85">
        <v>3631700.122</v>
      </c>
      <c r="BX17" s="86">
        <v>263886.76199999999</v>
      </c>
      <c r="BY17" s="84">
        <v>11512014.578</v>
      </c>
      <c r="BZ17" s="85">
        <v>1848720.351</v>
      </c>
      <c r="CA17" s="85">
        <v>2785048.9139999999</v>
      </c>
      <c r="CB17" s="86">
        <v>6878245.3130000001</v>
      </c>
      <c r="CC17" s="84">
        <v>7064661.9529999997</v>
      </c>
      <c r="CD17" s="85">
        <v>2365895.8960000002</v>
      </c>
      <c r="CE17" s="85">
        <v>778539.37</v>
      </c>
      <c r="CF17" s="85">
        <v>418529.85700000002</v>
      </c>
      <c r="CG17" s="85">
        <v>500916.25</v>
      </c>
      <c r="CH17" s="87">
        <v>3000780.5789999999</v>
      </c>
      <c r="CI17" s="63" t="s">
        <v>350</v>
      </c>
    </row>
    <row r="18" spans="1:87" ht="15" customHeight="1" x14ac:dyDescent="0.4">
      <c r="A18" s="62">
        <v>3</v>
      </c>
      <c r="B18" s="55"/>
      <c r="C18" s="57"/>
      <c r="D18" s="51" t="s">
        <v>288</v>
      </c>
      <c r="E18" s="54"/>
      <c r="F18" s="74" t="s">
        <v>289</v>
      </c>
      <c r="G18" s="50" t="s">
        <v>277</v>
      </c>
      <c r="H18" s="83">
        <v>175957897.82499999</v>
      </c>
      <c r="I18" s="84">
        <v>14843585.91</v>
      </c>
      <c r="J18" s="85">
        <v>8417200.0160000008</v>
      </c>
      <c r="K18" s="85">
        <v>3946678.969</v>
      </c>
      <c r="L18" s="86">
        <v>2479706.9249999998</v>
      </c>
      <c r="M18" s="84">
        <v>41370869.908</v>
      </c>
      <c r="N18" s="85">
        <v>5442046.5920000002</v>
      </c>
      <c r="O18" s="85">
        <v>1195818.3659999999</v>
      </c>
      <c r="P18" s="85">
        <v>1339849.9680000001</v>
      </c>
      <c r="Q18" s="85">
        <v>596069.054</v>
      </c>
      <c r="R18" s="85">
        <v>449375.63900000002</v>
      </c>
      <c r="S18" s="85">
        <v>1403888.736</v>
      </c>
      <c r="T18" s="85">
        <v>1678901.5649999999</v>
      </c>
      <c r="U18" s="85">
        <v>3250574.7480000001</v>
      </c>
      <c r="V18" s="85">
        <v>168110.57800000001</v>
      </c>
      <c r="W18" s="85">
        <v>2805126.56</v>
      </c>
      <c r="X18" s="85">
        <v>401972.97899999999</v>
      </c>
      <c r="Y18" s="85">
        <v>102701.17600000001</v>
      </c>
      <c r="Z18" s="85">
        <v>2017397.193</v>
      </c>
      <c r="AA18" s="85">
        <v>1717580.6880000001</v>
      </c>
      <c r="AB18" s="85">
        <v>760652.63199999998</v>
      </c>
      <c r="AC18" s="85">
        <v>3640445.0950000002</v>
      </c>
      <c r="AD18" s="85">
        <v>1595342.281</v>
      </c>
      <c r="AE18" s="85">
        <v>3402820.9750000001</v>
      </c>
      <c r="AF18" s="85">
        <v>1190161.3459999999</v>
      </c>
      <c r="AG18" s="85">
        <v>2175263.3190000001</v>
      </c>
      <c r="AH18" s="85">
        <v>1473599.0179999999</v>
      </c>
      <c r="AI18" s="85">
        <v>330335.65600000002</v>
      </c>
      <c r="AJ18" s="85">
        <v>3288903.452</v>
      </c>
      <c r="AK18" s="86">
        <v>943932.29</v>
      </c>
      <c r="AL18" s="84">
        <v>1895152.2290000001</v>
      </c>
      <c r="AM18" s="85">
        <v>213774.09899999999</v>
      </c>
      <c r="AN18" s="85">
        <v>366649.60700000002</v>
      </c>
      <c r="AO18" s="85">
        <v>539540.87899999996</v>
      </c>
      <c r="AP18" s="85">
        <v>114132.662</v>
      </c>
      <c r="AQ18" s="86">
        <v>661054.98199999996</v>
      </c>
      <c r="AR18" s="84">
        <v>10830073.4</v>
      </c>
      <c r="AS18" s="85">
        <v>1358350.807</v>
      </c>
      <c r="AT18" s="85">
        <v>4759096.2280000001</v>
      </c>
      <c r="AU18" s="85">
        <v>1681633.9310000001</v>
      </c>
      <c r="AV18" s="85">
        <v>1421622.9620000001</v>
      </c>
      <c r="AW18" s="85">
        <v>1608931.202</v>
      </c>
      <c r="AX18" s="86" t="s">
        <v>391</v>
      </c>
      <c r="AY18" s="84">
        <v>17067365.188999999</v>
      </c>
      <c r="AZ18" s="85">
        <v>38598.663999999997</v>
      </c>
      <c r="BA18" s="85">
        <v>1331257.9650000001</v>
      </c>
      <c r="BB18" s="85">
        <v>3286485.2710000002</v>
      </c>
      <c r="BC18" s="85">
        <v>5033540.426</v>
      </c>
      <c r="BD18" s="85">
        <v>4729061.7589999996</v>
      </c>
      <c r="BE18" s="86">
        <v>2648421.105</v>
      </c>
      <c r="BF18" s="84">
        <v>11825481.683</v>
      </c>
      <c r="BG18" s="85">
        <v>79857.89</v>
      </c>
      <c r="BH18" s="85">
        <v>776564.99100000004</v>
      </c>
      <c r="BI18" s="85">
        <v>2699125.3169999998</v>
      </c>
      <c r="BJ18" s="85">
        <v>2765837.53</v>
      </c>
      <c r="BK18" s="85">
        <v>5111585.8339999998</v>
      </c>
      <c r="BL18" s="86">
        <v>392510.12</v>
      </c>
      <c r="BM18" s="84">
        <v>55680526.895999998</v>
      </c>
      <c r="BN18" s="85">
        <v>7664525.3880000003</v>
      </c>
      <c r="BO18" s="85">
        <v>45310176.975000001</v>
      </c>
      <c r="BP18" s="86">
        <v>2705824.534</v>
      </c>
      <c r="BQ18" s="84">
        <v>2555609.2859999998</v>
      </c>
      <c r="BR18" s="85">
        <v>1180705.915</v>
      </c>
      <c r="BS18" s="85">
        <v>232172.57500000001</v>
      </c>
      <c r="BT18" s="86">
        <v>1142730.7960000001</v>
      </c>
      <c r="BU18" s="84">
        <v>6381257.7089999998</v>
      </c>
      <c r="BV18" s="85">
        <v>3495655.1740000001</v>
      </c>
      <c r="BW18" s="85">
        <v>2686519.04</v>
      </c>
      <c r="BX18" s="86">
        <v>199083.495</v>
      </c>
      <c r="BY18" s="84">
        <v>8935389.0010000002</v>
      </c>
      <c r="BZ18" s="85">
        <v>1421244.564</v>
      </c>
      <c r="CA18" s="85">
        <v>1907216.916</v>
      </c>
      <c r="CB18" s="86">
        <v>5606927.5219999999</v>
      </c>
      <c r="CC18" s="84">
        <v>4572586.6129999999</v>
      </c>
      <c r="CD18" s="85">
        <v>1904949.8540000001</v>
      </c>
      <c r="CE18" s="85">
        <v>633885.299</v>
      </c>
      <c r="CF18" s="85">
        <v>283909.58399999997</v>
      </c>
      <c r="CG18" s="85">
        <v>234154.96799999999</v>
      </c>
      <c r="CH18" s="87">
        <v>1515686.909</v>
      </c>
      <c r="CI18" s="63" t="s">
        <v>351</v>
      </c>
    </row>
    <row r="19" spans="1:87" ht="15" customHeight="1" x14ac:dyDescent="0.4">
      <c r="A19" s="62">
        <v>4</v>
      </c>
      <c r="B19" s="55"/>
      <c r="C19" s="57"/>
      <c r="D19" s="52"/>
      <c r="E19" s="58" t="s">
        <v>290</v>
      </c>
      <c r="F19" s="74" t="s">
        <v>291</v>
      </c>
      <c r="G19" s="50" t="s">
        <v>277</v>
      </c>
      <c r="H19" s="83">
        <v>70923465.872999996</v>
      </c>
      <c r="I19" s="84">
        <v>4222053.233</v>
      </c>
      <c r="J19" s="85">
        <v>2255011.4750000001</v>
      </c>
      <c r="K19" s="85">
        <v>1255435.325</v>
      </c>
      <c r="L19" s="86">
        <v>711606.43299999996</v>
      </c>
      <c r="M19" s="84">
        <v>15759515.801999999</v>
      </c>
      <c r="N19" s="85">
        <v>2417824.1140000001</v>
      </c>
      <c r="O19" s="85">
        <v>470648.42099999997</v>
      </c>
      <c r="P19" s="85">
        <v>464224.70500000002</v>
      </c>
      <c r="Q19" s="85">
        <v>171248.549</v>
      </c>
      <c r="R19" s="85">
        <v>142775.78700000001</v>
      </c>
      <c r="S19" s="85">
        <v>428660.58600000001</v>
      </c>
      <c r="T19" s="85">
        <v>554215.522</v>
      </c>
      <c r="U19" s="85">
        <v>1536212.838</v>
      </c>
      <c r="V19" s="85">
        <v>83241.834000000003</v>
      </c>
      <c r="W19" s="85">
        <v>1106096.273</v>
      </c>
      <c r="X19" s="85">
        <v>184614.96100000001</v>
      </c>
      <c r="Y19" s="85">
        <v>31803.895</v>
      </c>
      <c r="Z19" s="85">
        <v>492229.16399999999</v>
      </c>
      <c r="AA19" s="85">
        <v>542952.59699999995</v>
      </c>
      <c r="AB19" s="85">
        <v>281332.402</v>
      </c>
      <c r="AC19" s="85">
        <v>1247487.781</v>
      </c>
      <c r="AD19" s="85">
        <v>524837.79399999999</v>
      </c>
      <c r="AE19" s="85">
        <v>1285564.1159999999</v>
      </c>
      <c r="AF19" s="85">
        <v>517372.53499999997</v>
      </c>
      <c r="AG19" s="85">
        <v>979001.77399999998</v>
      </c>
      <c r="AH19" s="85">
        <v>591616.39</v>
      </c>
      <c r="AI19" s="85">
        <v>201181.09299999999</v>
      </c>
      <c r="AJ19" s="85">
        <v>1211153.7350000001</v>
      </c>
      <c r="AK19" s="86">
        <v>293218.93800000002</v>
      </c>
      <c r="AL19" s="84">
        <v>910654.71799999999</v>
      </c>
      <c r="AM19" s="85">
        <v>129565.50199999999</v>
      </c>
      <c r="AN19" s="85">
        <v>237121.59700000001</v>
      </c>
      <c r="AO19" s="85">
        <v>217111.18</v>
      </c>
      <c r="AP19" s="85">
        <v>49414.845000000001</v>
      </c>
      <c r="AQ19" s="86">
        <v>277441.59399999998</v>
      </c>
      <c r="AR19" s="84">
        <v>2999504.4890000001</v>
      </c>
      <c r="AS19" s="85">
        <v>314202.66600000003</v>
      </c>
      <c r="AT19" s="85">
        <v>1253299.166</v>
      </c>
      <c r="AU19" s="85">
        <v>72665.764999999999</v>
      </c>
      <c r="AV19" s="85">
        <v>716682.49100000004</v>
      </c>
      <c r="AW19" s="85">
        <v>642437.723</v>
      </c>
      <c r="AX19" s="86" t="s">
        <v>391</v>
      </c>
      <c r="AY19" s="84">
        <v>5624078.2699999996</v>
      </c>
      <c r="AZ19" s="85">
        <v>12854.941000000001</v>
      </c>
      <c r="BA19" s="85">
        <v>437398.11599999998</v>
      </c>
      <c r="BB19" s="85">
        <v>1349483.0109999999</v>
      </c>
      <c r="BC19" s="85">
        <v>1502868.051</v>
      </c>
      <c r="BD19" s="85">
        <v>1403826.034</v>
      </c>
      <c r="BE19" s="86">
        <v>917648.11699999997</v>
      </c>
      <c r="BF19" s="84">
        <v>5045548.3470000001</v>
      </c>
      <c r="BG19" s="85">
        <v>60478.921999999999</v>
      </c>
      <c r="BH19" s="85">
        <v>292297.03899999999</v>
      </c>
      <c r="BI19" s="85">
        <v>1418620.4639999999</v>
      </c>
      <c r="BJ19" s="85">
        <v>1180923.317</v>
      </c>
      <c r="BK19" s="85">
        <v>1934037.8689999999</v>
      </c>
      <c r="BL19" s="86">
        <v>159190.73699999999</v>
      </c>
      <c r="BM19" s="84">
        <v>26208053.912999999</v>
      </c>
      <c r="BN19" s="85">
        <v>2877761.9679999999</v>
      </c>
      <c r="BO19" s="85">
        <v>22877641.181000002</v>
      </c>
      <c r="BP19" s="86">
        <v>452650.76400000002</v>
      </c>
      <c r="BQ19" s="84">
        <v>1044188.858</v>
      </c>
      <c r="BR19" s="85">
        <v>600846.20700000005</v>
      </c>
      <c r="BS19" s="85">
        <v>79552.084000000003</v>
      </c>
      <c r="BT19" s="86">
        <v>363790.56699999998</v>
      </c>
      <c r="BU19" s="84">
        <v>3961202.3930000002</v>
      </c>
      <c r="BV19" s="85">
        <v>2331609.483</v>
      </c>
      <c r="BW19" s="85">
        <v>1527151.281</v>
      </c>
      <c r="BX19" s="86">
        <v>102441.629</v>
      </c>
      <c r="BY19" s="84">
        <v>3547868.3160000001</v>
      </c>
      <c r="BZ19" s="85">
        <v>615194.97600000002</v>
      </c>
      <c r="CA19" s="85">
        <v>918075.21200000006</v>
      </c>
      <c r="CB19" s="86">
        <v>2014598.128</v>
      </c>
      <c r="CC19" s="84">
        <v>1600797.534</v>
      </c>
      <c r="CD19" s="85">
        <v>702625.51800000004</v>
      </c>
      <c r="CE19" s="85">
        <v>236098.201</v>
      </c>
      <c r="CF19" s="85">
        <v>108225.008</v>
      </c>
      <c r="CG19" s="85">
        <v>108815.723</v>
      </c>
      <c r="CH19" s="87">
        <v>445033.08299999998</v>
      </c>
      <c r="CI19" s="63" t="s">
        <v>352</v>
      </c>
    </row>
    <row r="20" spans="1:87" ht="15" customHeight="1" x14ac:dyDescent="0.4">
      <c r="A20" s="62">
        <v>4</v>
      </c>
      <c r="B20" s="55"/>
      <c r="C20" s="57"/>
      <c r="D20" s="52"/>
      <c r="E20" s="58" t="s">
        <v>292</v>
      </c>
      <c r="F20" s="74" t="s">
        <v>293</v>
      </c>
      <c r="G20" s="50" t="s">
        <v>277</v>
      </c>
      <c r="H20" s="83">
        <v>17684653.528000001</v>
      </c>
      <c r="I20" s="84">
        <v>1860033.73</v>
      </c>
      <c r="J20" s="85">
        <v>1155590.051</v>
      </c>
      <c r="K20" s="85">
        <v>480371.75699999998</v>
      </c>
      <c r="L20" s="86">
        <v>224071.92300000001</v>
      </c>
      <c r="M20" s="84">
        <v>11534036.382999999</v>
      </c>
      <c r="N20" s="85">
        <v>1138411.8870000001</v>
      </c>
      <c r="O20" s="85">
        <v>254907.72399999999</v>
      </c>
      <c r="P20" s="85">
        <v>233049.21400000001</v>
      </c>
      <c r="Q20" s="85">
        <v>126320.40300000001</v>
      </c>
      <c r="R20" s="85">
        <v>79590.566000000006</v>
      </c>
      <c r="S20" s="85">
        <v>635581.62100000004</v>
      </c>
      <c r="T20" s="85">
        <v>382122.82400000002</v>
      </c>
      <c r="U20" s="85">
        <v>969515.87699999998</v>
      </c>
      <c r="V20" s="85">
        <v>54905.599000000002</v>
      </c>
      <c r="W20" s="85">
        <v>742613.56499999994</v>
      </c>
      <c r="X20" s="85">
        <v>114825.60799999999</v>
      </c>
      <c r="Y20" s="85">
        <v>16873.313999999998</v>
      </c>
      <c r="Z20" s="85">
        <v>398472.54800000001</v>
      </c>
      <c r="AA20" s="85">
        <v>573843.76100000006</v>
      </c>
      <c r="AB20" s="85">
        <v>434510.92700000003</v>
      </c>
      <c r="AC20" s="85">
        <v>727387.03899999999</v>
      </c>
      <c r="AD20" s="85">
        <v>375803.97899999999</v>
      </c>
      <c r="AE20" s="85">
        <v>787757.11600000004</v>
      </c>
      <c r="AF20" s="85">
        <v>185450.39600000001</v>
      </c>
      <c r="AG20" s="85">
        <v>1147066.9550000001</v>
      </c>
      <c r="AH20" s="85">
        <v>389531.61900000001</v>
      </c>
      <c r="AI20" s="85">
        <v>169592.80300000001</v>
      </c>
      <c r="AJ20" s="85">
        <v>1456384.5049999999</v>
      </c>
      <c r="AK20" s="86">
        <v>139516.533</v>
      </c>
      <c r="AL20" s="84">
        <v>251395.171</v>
      </c>
      <c r="AM20" s="85">
        <v>62132.019</v>
      </c>
      <c r="AN20" s="85">
        <v>76181.964999999997</v>
      </c>
      <c r="AO20" s="85">
        <v>7219.0360000000001</v>
      </c>
      <c r="AP20" s="85">
        <v>22889.595000000001</v>
      </c>
      <c r="AQ20" s="86">
        <v>82972.557000000001</v>
      </c>
      <c r="AR20" s="84">
        <v>332061.09700000001</v>
      </c>
      <c r="AS20" s="85">
        <v>18525.374</v>
      </c>
      <c r="AT20" s="85">
        <v>90406.433999999994</v>
      </c>
      <c r="AU20" s="85">
        <v>14878.183999999999</v>
      </c>
      <c r="AV20" s="85">
        <v>93134.282999999996</v>
      </c>
      <c r="AW20" s="85">
        <v>115115.724</v>
      </c>
      <c r="AX20" s="86" t="s">
        <v>391</v>
      </c>
      <c r="AY20" s="84">
        <v>1438210.32</v>
      </c>
      <c r="AZ20" s="85">
        <v>990.39200000000005</v>
      </c>
      <c r="BA20" s="85">
        <v>41096.733</v>
      </c>
      <c r="BB20" s="85">
        <v>207153.68400000001</v>
      </c>
      <c r="BC20" s="85">
        <v>316325.35800000001</v>
      </c>
      <c r="BD20" s="85">
        <v>715939.03799999994</v>
      </c>
      <c r="BE20" s="86">
        <v>156705.114</v>
      </c>
      <c r="BF20" s="84">
        <v>473829.83799999999</v>
      </c>
      <c r="BG20" s="85">
        <v>5203.6509999999998</v>
      </c>
      <c r="BH20" s="85">
        <v>10006.156999999999</v>
      </c>
      <c r="BI20" s="85">
        <v>101350.55899999999</v>
      </c>
      <c r="BJ20" s="85">
        <v>142582.66500000001</v>
      </c>
      <c r="BK20" s="85">
        <v>206437.761</v>
      </c>
      <c r="BL20" s="86">
        <v>8249.0450000000001</v>
      </c>
      <c r="BM20" s="84">
        <v>734270.05599999998</v>
      </c>
      <c r="BN20" s="85">
        <v>115103.882</v>
      </c>
      <c r="BO20" s="85">
        <v>302681.09100000001</v>
      </c>
      <c r="BP20" s="86">
        <v>316485.08299999998</v>
      </c>
      <c r="BQ20" s="84">
        <v>49003.425000000003</v>
      </c>
      <c r="BR20" s="85">
        <v>8024.0820000000003</v>
      </c>
      <c r="BS20" s="85">
        <v>3086.5450000000001</v>
      </c>
      <c r="BT20" s="86">
        <v>37892.798000000003</v>
      </c>
      <c r="BU20" s="84">
        <v>179240.56599999999</v>
      </c>
      <c r="BV20" s="85">
        <v>34075.22</v>
      </c>
      <c r="BW20" s="85">
        <v>136319.43900000001</v>
      </c>
      <c r="BX20" s="86">
        <v>8845.9069999999992</v>
      </c>
      <c r="BY20" s="84">
        <v>339435.87699999998</v>
      </c>
      <c r="BZ20" s="85">
        <v>165297.28099999999</v>
      </c>
      <c r="CA20" s="85">
        <v>27836.519</v>
      </c>
      <c r="CB20" s="86">
        <v>146302.07699999999</v>
      </c>
      <c r="CC20" s="84">
        <v>493137.06400000001</v>
      </c>
      <c r="CD20" s="85">
        <v>240371.503</v>
      </c>
      <c r="CE20" s="85">
        <v>55450.512999999999</v>
      </c>
      <c r="CF20" s="85">
        <v>30690.576000000001</v>
      </c>
      <c r="CG20" s="85">
        <v>6540.1369999999997</v>
      </c>
      <c r="CH20" s="87">
        <v>160084.33499999999</v>
      </c>
      <c r="CI20" s="63" t="s">
        <v>353</v>
      </c>
    </row>
    <row r="21" spans="1:87" ht="15" customHeight="1" x14ac:dyDescent="0.4">
      <c r="A21" s="62">
        <v>4</v>
      </c>
      <c r="B21" s="55"/>
      <c r="C21" s="57"/>
      <c r="D21" s="52"/>
      <c r="E21" s="58" t="s">
        <v>294</v>
      </c>
      <c r="F21" s="74" t="s">
        <v>295</v>
      </c>
      <c r="G21" s="50" t="s">
        <v>277</v>
      </c>
      <c r="H21" s="83">
        <v>14516117.182</v>
      </c>
      <c r="I21" s="84">
        <v>2595756.3909999998</v>
      </c>
      <c r="J21" s="85">
        <v>1724218.2120000001</v>
      </c>
      <c r="K21" s="85">
        <v>504421.71500000003</v>
      </c>
      <c r="L21" s="86">
        <v>367116.46399999998</v>
      </c>
      <c r="M21" s="84">
        <v>2908314.443</v>
      </c>
      <c r="N21" s="85">
        <v>261538.74299999999</v>
      </c>
      <c r="O21" s="85">
        <v>84668.847999999998</v>
      </c>
      <c r="P21" s="85">
        <v>48141.232000000004</v>
      </c>
      <c r="Q21" s="85">
        <v>23469.629000000001</v>
      </c>
      <c r="R21" s="85">
        <v>25992.712</v>
      </c>
      <c r="S21" s="85">
        <v>62180.091999999997</v>
      </c>
      <c r="T21" s="85">
        <v>69207.892999999996</v>
      </c>
      <c r="U21" s="85">
        <v>141241.51500000001</v>
      </c>
      <c r="V21" s="85">
        <v>8194.7569999999996</v>
      </c>
      <c r="W21" s="85">
        <v>162931.432</v>
      </c>
      <c r="X21" s="85">
        <v>39473.607000000004</v>
      </c>
      <c r="Y21" s="85">
        <v>7608.6790000000001</v>
      </c>
      <c r="Z21" s="85">
        <v>109810.075</v>
      </c>
      <c r="AA21" s="85">
        <v>119317.402</v>
      </c>
      <c r="AB21" s="85">
        <v>35074.050999999999</v>
      </c>
      <c r="AC21" s="85">
        <v>148838.052</v>
      </c>
      <c r="AD21" s="85">
        <v>174688.79199999999</v>
      </c>
      <c r="AE21" s="85">
        <v>148954.43900000001</v>
      </c>
      <c r="AF21" s="85">
        <v>168253.07199999999</v>
      </c>
      <c r="AG21" s="85">
        <v>473568.97499999998</v>
      </c>
      <c r="AH21" s="85">
        <v>148896.38</v>
      </c>
      <c r="AI21" s="85">
        <v>121630.374</v>
      </c>
      <c r="AJ21" s="85">
        <v>264437.49400000001</v>
      </c>
      <c r="AK21" s="86">
        <v>60196.199000000001</v>
      </c>
      <c r="AL21" s="84">
        <v>259498.274</v>
      </c>
      <c r="AM21" s="85">
        <v>29982.785</v>
      </c>
      <c r="AN21" s="85">
        <v>28217.553</v>
      </c>
      <c r="AO21" s="85">
        <v>116631.64</v>
      </c>
      <c r="AP21" s="85">
        <v>40278.186999999998</v>
      </c>
      <c r="AQ21" s="86">
        <v>44388.108999999997</v>
      </c>
      <c r="AR21" s="84">
        <v>3395759.3330000001</v>
      </c>
      <c r="AS21" s="85">
        <v>329206.94300000003</v>
      </c>
      <c r="AT21" s="85">
        <v>1257703.5649999999</v>
      </c>
      <c r="AU21" s="85">
        <v>1555708.0560000001</v>
      </c>
      <c r="AV21" s="85">
        <v>50354.932000000001</v>
      </c>
      <c r="AW21" s="85">
        <v>202655.23300000001</v>
      </c>
      <c r="AX21" s="86" t="s">
        <v>391</v>
      </c>
      <c r="AY21" s="84">
        <v>1159849.845</v>
      </c>
      <c r="AZ21" s="85">
        <v>4370.2380000000003</v>
      </c>
      <c r="BA21" s="85">
        <v>43368.714999999997</v>
      </c>
      <c r="BB21" s="85">
        <v>184764.52299999999</v>
      </c>
      <c r="BC21" s="85">
        <v>359405.46</v>
      </c>
      <c r="BD21" s="85">
        <v>366876.223</v>
      </c>
      <c r="BE21" s="86">
        <v>201064.68700000001</v>
      </c>
      <c r="BF21" s="84">
        <v>973481.61100000003</v>
      </c>
      <c r="BG21" s="85">
        <v>12368.734</v>
      </c>
      <c r="BH21" s="85">
        <v>36296.241000000002</v>
      </c>
      <c r="BI21" s="85">
        <v>226632.75700000001</v>
      </c>
      <c r="BJ21" s="85">
        <v>348987.25099999999</v>
      </c>
      <c r="BK21" s="85">
        <v>304588.83100000001</v>
      </c>
      <c r="BL21" s="86">
        <v>44607.796999999999</v>
      </c>
      <c r="BM21" s="84">
        <v>1631923.5330000001</v>
      </c>
      <c r="BN21" s="85">
        <v>133343.31</v>
      </c>
      <c r="BO21" s="85">
        <v>407930.29599999997</v>
      </c>
      <c r="BP21" s="86">
        <v>1090649.926</v>
      </c>
      <c r="BQ21" s="84">
        <v>281110.04100000003</v>
      </c>
      <c r="BR21" s="85">
        <v>91248.217000000004</v>
      </c>
      <c r="BS21" s="85">
        <v>28959.190999999999</v>
      </c>
      <c r="BT21" s="86">
        <v>160902.633</v>
      </c>
      <c r="BU21" s="84">
        <v>331506.37099999998</v>
      </c>
      <c r="BV21" s="85">
        <v>96489.520999999993</v>
      </c>
      <c r="BW21" s="85">
        <v>211727.74900000001</v>
      </c>
      <c r="BX21" s="86">
        <v>23289.101999999999</v>
      </c>
      <c r="BY21" s="84">
        <v>591570.01</v>
      </c>
      <c r="BZ21" s="85">
        <v>83062.857999999993</v>
      </c>
      <c r="CA21" s="85">
        <v>80310.289000000004</v>
      </c>
      <c r="CB21" s="86">
        <v>428196.864</v>
      </c>
      <c r="CC21" s="84">
        <v>387347.32900000003</v>
      </c>
      <c r="CD21" s="85">
        <v>134366.889</v>
      </c>
      <c r="CE21" s="85">
        <v>42034.279000000002</v>
      </c>
      <c r="CF21" s="85">
        <v>25812.202000000001</v>
      </c>
      <c r="CG21" s="85">
        <v>30375.021000000001</v>
      </c>
      <c r="CH21" s="87">
        <v>154758.93799999999</v>
      </c>
      <c r="CI21" s="63" t="s">
        <v>354</v>
      </c>
    </row>
    <row r="22" spans="1:87" ht="15" customHeight="1" x14ac:dyDescent="0.4">
      <c r="A22" s="62">
        <v>4</v>
      </c>
      <c r="B22" s="55"/>
      <c r="C22" s="57"/>
      <c r="D22" s="52"/>
      <c r="E22" s="58" t="s">
        <v>296</v>
      </c>
      <c r="F22" s="74" t="s">
        <v>297</v>
      </c>
      <c r="G22" s="50" t="s">
        <v>277</v>
      </c>
      <c r="H22" s="83">
        <v>82994204.987000003</v>
      </c>
      <c r="I22" s="84">
        <v>7094817.9029999999</v>
      </c>
      <c r="J22" s="85">
        <v>3579424.2829999998</v>
      </c>
      <c r="K22" s="85">
        <v>2348777.3909999998</v>
      </c>
      <c r="L22" s="86">
        <v>1166616.2290000001</v>
      </c>
      <c r="M22" s="84">
        <v>16244512.392000001</v>
      </c>
      <c r="N22" s="85">
        <v>1670238.4110000001</v>
      </c>
      <c r="O22" s="85">
        <v>363083.29499999998</v>
      </c>
      <c r="P22" s="85">
        <v>633185.72</v>
      </c>
      <c r="Q22" s="85">
        <v>306492.29599999997</v>
      </c>
      <c r="R22" s="85">
        <v>237851.747</v>
      </c>
      <c r="S22" s="85">
        <v>661705.12300000002</v>
      </c>
      <c r="T22" s="85">
        <v>837582.34600000002</v>
      </c>
      <c r="U22" s="85">
        <v>785536.28300000005</v>
      </c>
      <c r="V22" s="85">
        <v>55658.154999999999</v>
      </c>
      <c r="W22" s="85">
        <v>1070923.0349999999</v>
      </c>
      <c r="X22" s="85">
        <v>158807.734</v>
      </c>
      <c r="Y22" s="85">
        <v>55415.442999999999</v>
      </c>
      <c r="Z22" s="85">
        <v>1112418.227</v>
      </c>
      <c r="AA22" s="85">
        <v>748000.17200000002</v>
      </c>
      <c r="AB22" s="85">
        <v>248517.90700000001</v>
      </c>
      <c r="AC22" s="85">
        <v>1670872.747</v>
      </c>
      <c r="AD22" s="85">
        <v>720154.174</v>
      </c>
      <c r="AE22" s="85">
        <v>1267989.264</v>
      </c>
      <c r="AF22" s="85">
        <v>494461.13699999999</v>
      </c>
      <c r="AG22" s="85">
        <v>644174.86100000003</v>
      </c>
      <c r="AH22" s="85">
        <v>672804.36199999996</v>
      </c>
      <c r="AI22" s="85">
        <v>130269.539</v>
      </c>
      <c r="AJ22" s="85">
        <v>1207533.1769999999</v>
      </c>
      <c r="AK22" s="86">
        <v>490837.23599999998</v>
      </c>
      <c r="AL22" s="84">
        <v>621839.09</v>
      </c>
      <c r="AM22" s="85">
        <v>16144.212</v>
      </c>
      <c r="AN22" s="85">
        <v>72350.808999999994</v>
      </c>
      <c r="AO22" s="85">
        <v>204152.04199999999</v>
      </c>
      <c r="AP22" s="85">
        <v>29316.558000000001</v>
      </c>
      <c r="AQ22" s="86">
        <v>299875.46999999997</v>
      </c>
      <c r="AR22" s="84">
        <v>4271101.0949999997</v>
      </c>
      <c r="AS22" s="85">
        <v>802294.84</v>
      </c>
      <c r="AT22" s="85">
        <v>2098727.1269999999</v>
      </c>
      <c r="AU22" s="85">
        <v>85810.971000000005</v>
      </c>
      <c r="AV22" s="85">
        <v>683107.56700000004</v>
      </c>
      <c r="AW22" s="85">
        <v>601072.24699999997</v>
      </c>
      <c r="AX22" s="86" t="s">
        <v>391</v>
      </c>
      <c r="AY22" s="84">
        <v>9108332.7919999994</v>
      </c>
      <c r="AZ22" s="85">
        <v>20733.585999999999</v>
      </c>
      <c r="BA22" s="85">
        <v>761743.78799999994</v>
      </c>
      <c r="BB22" s="85">
        <v>1637891.767</v>
      </c>
      <c r="BC22" s="85">
        <v>2948972.2069999999</v>
      </c>
      <c r="BD22" s="85">
        <v>2307639.9700000002</v>
      </c>
      <c r="BE22" s="86">
        <v>1431351.4739999999</v>
      </c>
      <c r="BF22" s="84">
        <v>5864869.915</v>
      </c>
      <c r="BG22" s="85">
        <v>44506.010999999999</v>
      </c>
      <c r="BH22" s="85">
        <v>436025.33500000002</v>
      </c>
      <c r="BI22" s="85">
        <v>1128577.6000000001</v>
      </c>
      <c r="BJ22" s="85">
        <v>1355721.4140000001</v>
      </c>
      <c r="BK22" s="85">
        <v>2726712.5329999998</v>
      </c>
      <c r="BL22" s="86">
        <v>173327.022</v>
      </c>
      <c r="BM22" s="84">
        <v>30529507.763</v>
      </c>
      <c r="BN22" s="85">
        <v>4475492.7350000003</v>
      </c>
      <c r="BO22" s="85">
        <v>25344977.646000002</v>
      </c>
      <c r="BP22" s="86">
        <v>709037.38199999998</v>
      </c>
      <c r="BQ22" s="84">
        <v>1230432.1299999999</v>
      </c>
      <c r="BR22" s="85">
        <v>480308.26899999997</v>
      </c>
      <c r="BS22" s="85">
        <v>118739.739</v>
      </c>
      <c r="BT22" s="86">
        <v>631384.12199999997</v>
      </c>
      <c r="BU22" s="84">
        <v>1902043.534</v>
      </c>
      <c r="BV22" s="85">
        <v>1190783.821</v>
      </c>
      <c r="BW22" s="85">
        <v>631403.14199999999</v>
      </c>
      <c r="BX22" s="86">
        <v>79856.570999999996</v>
      </c>
      <c r="BY22" s="84">
        <v>3989258.1030000001</v>
      </c>
      <c r="BZ22" s="85">
        <v>594969.81299999997</v>
      </c>
      <c r="CA22" s="85">
        <v>893600.95499999996</v>
      </c>
      <c r="CB22" s="86">
        <v>2500687.335</v>
      </c>
      <c r="CC22" s="84">
        <v>2137490.2689999999</v>
      </c>
      <c r="CD22" s="85">
        <v>781429.59499999997</v>
      </c>
      <c r="CE22" s="85">
        <v>322840.67800000001</v>
      </c>
      <c r="CF22" s="85">
        <v>131227.285</v>
      </c>
      <c r="CG22" s="85">
        <v>94802.161999999997</v>
      </c>
      <c r="CH22" s="87">
        <v>807190.549</v>
      </c>
      <c r="CI22" s="63" t="s">
        <v>355</v>
      </c>
    </row>
    <row r="23" spans="1:87" ht="15" customHeight="1" x14ac:dyDescent="0.4">
      <c r="A23" s="62">
        <v>4</v>
      </c>
      <c r="B23" s="55"/>
      <c r="C23" s="57"/>
      <c r="D23" s="52"/>
      <c r="E23" s="58" t="s">
        <v>298</v>
      </c>
      <c r="F23" s="74" t="s">
        <v>299</v>
      </c>
      <c r="G23" s="50" t="s">
        <v>277</v>
      </c>
      <c r="H23" s="83">
        <v>2444997.2050000001</v>
      </c>
      <c r="I23" s="84">
        <v>51998.32</v>
      </c>
      <c r="J23" s="85">
        <v>30340.362000000001</v>
      </c>
      <c r="K23" s="85">
        <v>5247.4690000000001</v>
      </c>
      <c r="L23" s="86">
        <v>16410.490000000002</v>
      </c>
      <c r="M23" s="84">
        <v>984239.37199999997</v>
      </c>
      <c r="N23" s="85">
        <v>170522.65400000001</v>
      </c>
      <c r="O23" s="85">
        <v>76506.487999999998</v>
      </c>
      <c r="P23" s="85">
        <v>27245.829000000002</v>
      </c>
      <c r="Q23" s="85">
        <v>5572.1049999999996</v>
      </c>
      <c r="R23" s="85">
        <v>4658.1509999999998</v>
      </c>
      <c r="S23" s="85">
        <v>15221.092000000001</v>
      </c>
      <c r="T23" s="85">
        <v>7364.3490000000002</v>
      </c>
      <c r="U23" s="85">
        <v>165045.85800000001</v>
      </c>
      <c r="V23" s="85">
        <v>5627.6779999999999</v>
      </c>
      <c r="W23" s="85">
        <v>52792.974999999999</v>
      </c>
      <c r="X23" s="85">
        <v>8942.4269999999997</v>
      </c>
      <c r="Y23" s="85">
        <v>770.60900000000004</v>
      </c>
      <c r="Z23" s="85">
        <v>29032.243999999999</v>
      </c>
      <c r="AA23" s="85">
        <v>37161.722999999998</v>
      </c>
      <c r="AB23" s="85">
        <v>10854.125</v>
      </c>
      <c r="AC23" s="85">
        <v>35287.207999999999</v>
      </c>
      <c r="AD23" s="85">
        <v>9190.9750000000004</v>
      </c>
      <c r="AE23" s="85">
        <v>78317.817999999999</v>
      </c>
      <c r="AF23" s="85">
        <v>26296.571</v>
      </c>
      <c r="AG23" s="85">
        <v>49648.19</v>
      </c>
      <c r="AH23" s="85">
        <v>29713.665000000001</v>
      </c>
      <c r="AI23" s="85">
        <v>2085.0920000000001</v>
      </c>
      <c r="AJ23" s="85">
        <v>123407.977</v>
      </c>
      <c r="AK23" s="86">
        <v>12973.567999999999</v>
      </c>
      <c r="AL23" s="84">
        <v>43797.686000000002</v>
      </c>
      <c r="AM23" s="85">
        <v>4805.4750000000004</v>
      </c>
      <c r="AN23" s="85">
        <v>11717.369000000001</v>
      </c>
      <c r="AO23" s="85">
        <v>2148.9940000000001</v>
      </c>
      <c r="AP23" s="85">
        <v>16004.33</v>
      </c>
      <c r="AQ23" s="86">
        <v>9121.518</v>
      </c>
      <c r="AR23" s="84">
        <v>239257.97700000001</v>
      </c>
      <c r="AS23" s="85">
        <v>11661.698</v>
      </c>
      <c r="AT23" s="85">
        <v>63709.487999999998</v>
      </c>
      <c r="AU23" s="85">
        <v>34009.446000000004</v>
      </c>
      <c r="AV23" s="85">
        <v>14528.728999999999</v>
      </c>
      <c r="AW23" s="85">
        <v>115348.617</v>
      </c>
      <c r="AX23" s="86" t="s">
        <v>391</v>
      </c>
      <c r="AY23" s="84">
        <v>213101.39499999999</v>
      </c>
      <c r="AZ23" s="85">
        <v>220.41300000000001</v>
      </c>
      <c r="BA23" s="85">
        <v>394.40600000000001</v>
      </c>
      <c r="BB23" s="85">
        <v>35744.847000000002</v>
      </c>
      <c r="BC23" s="85">
        <v>93373.131999999998</v>
      </c>
      <c r="BD23" s="85">
        <v>69578.664000000004</v>
      </c>
      <c r="BE23" s="86">
        <v>13789.933000000001</v>
      </c>
      <c r="BF23" s="84">
        <v>92190.376999999993</v>
      </c>
      <c r="BG23" s="85">
        <v>48.271000000000001</v>
      </c>
      <c r="BH23" s="85">
        <v>18200.100999999999</v>
      </c>
      <c r="BI23" s="85">
        <v>9497.7960000000003</v>
      </c>
      <c r="BJ23" s="85">
        <v>42035.347999999998</v>
      </c>
      <c r="BK23" s="85">
        <v>15683.78</v>
      </c>
      <c r="BL23" s="86">
        <v>6725.0810000000001</v>
      </c>
      <c r="BM23" s="84">
        <v>599032.91799999995</v>
      </c>
      <c r="BN23" s="85">
        <v>95246.37</v>
      </c>
      <c r="BO23" s="85">
        <v>472628.45199999999</v>
      </c>
      <c r="BP23" s="86">
        <v>31158.096000000001</v>
      </c>
      <c r="BQ23" s="84">
        <v>17790</v>
      </c>
      <c r="BR23" s="85">
        <v>8674.0990000000002</v>
      </c>
      <c r="BS23" s="85">
        <v>2066.2730000000001</v>
      </c>
      <c r="BT23" s="86">
        <v>7049.6279999999997</v>
      </c>
      <c r="BU23" s="84">
        <v>56035.873</v>
      </c>
      <c r="BV23" s="85">
        <v>35539.216999999997</v>
      </c>
      <c r="BW23" s="85">
        <v>17826.073</v>
      </c>
      <c r="BX23" s="86">
        <v>2670.5830000000001</v>
      </c>
      <c r="BY23" s="84">
        <v>63609.593999999997</v>
      </c>
      <c r="BZ23" s="85">
        <v>7162.7259999999997</v>
      </c>
      <c r="CA23" s="85">
        <v>21582.738000000001</v>
      </c>
      <c r="CB23" s="86">
        <v>34864.129000000001</v>
      </c>
      <c r="CC23" s="84">
        <v>83943.691999999995</v>
      </c>
      <c r="CD23" s="85">
        <v>44548.373</v>
      </c>
      <c r="CE23" s="85">
        <v>4847.8270000000002</v>
      </c>
      <c r="CF23" s="85">
        <v>444.54</v>
      </c>
      <c r="CG23" s="85">
        <v>2010.376</v>
      </c>
      <c r="CH23" s="87">
        <v>32092.576000000001</v>
      </c>
      <c r="CI23" s="63" t="s">
        <v>356</v>
      </c>
    </row>
    <row r="24" spans="1:87" ht="15" customHeight="1" x14ac:dyDescent="0.4">
      <c r="A24" s="62">
        <v>4</v>
      </c>
      <c r="B24" s="55"/>
      <c r="C24" s="57"/>
      <c r="D24" s="59"/>
      <c r="E24" s="58" t="s">
        <v>300</v>
      </c>
      <c r="F24" s="74" t="s">
        <v>301</v>
      </c>
      <c r="G24" s="50" t="s">
        <v>277</v>
      </c>
      <c r="H24" s="83">
        <v>-18947451.394000001</v>
      </c>
      <c r="I24" s="84">
        <v>-1409749.6680000001</v>
      </c>
      <c r="J24" s="85">
        <v>-520550.92099999997</v>
      </c>
      <c r="K24" s="85">
        <v>-688977.36199999996</v>
      </c>
      <c r="L24" s="86">
        <v>-200221.38500000001</v>
      </c>
      <c r="M24" s="84">
        <v>-7158378.0800000001</v>
      </c>
      <c r="N24" s="85">
        <v>-352142.75900000002</v>
      </c>
      <c r="O24" s="85">
        <v>-104966.461</v>
      </c>
      <c r="P24" s="85">
        <v>-103034.59299999999</v>
      </c>
      <c r="Q24" s="85">
        <v>-54586.324999999997</v>
      </c>
      <c r="R24" s="85">
        <v>-48418.595000000001</v>
      </c>
      <c r="S24" s="85">
        <v>-424982.20799999998</v>
      </c>
      <c r="T24" s="85">
        <v>-224776.22700000001</v>
      </c>
      <c r="U24" s="85">
        <v>-393871.80900000001</v>
      </c>
      <c r="V24" s="85">
        <v>-40847.542000000001</v>
      </c>
      <c r="W24" s="85">
        <v>-437631.95500000002</v>
      </c>
      <c r="X24" s="85">
        <v>-110858.624</v>
      </c>
      <c r="Y24" s="85">
        <v>-13176.218000000001</v>
      </c>
      <c r="Z24" s="85">
        <v>-180646.141</v>
      </c>
      <c r="AA24" s="85">
        <v>-351711.07299999997</v>
      </c>
      <c r="AB24" s="85">
        <v>-275077.859</v>
      </c>
      <c r="AC24" s="85">
        <v>-307842.34299999999</v>
      </c>
      <c r="AD24" s="85">
        <v>-228309.18700000001</v>
      </c>
      <c r="AE24" s="85">
        <v>-266445.84499999997</v>
      </c>
      <c r="AF24" s="85">
        <v>-226204.30799999999</v>
      </c>
      <c r="AG24" s="85">
        <v>-1151950.733</v>
      </c>
      <c r="AH24" s="85">
        <v>-387033.68900000001</v>
      </c>
      <c r="AI24" s="85">
        <v>-321968.79499999998</v>
      </c>
      <c r="AJ24" s="85">
        <v>-1064027.382</v>
      </c>
      <c r="AK24" s="86">
        <v>-87867.407000000007</v>
      </c>
      <c r="AL24" s="84">
        <v>-306144.30599999998</v>
      </c>
      <c r="AM24" s="85">
        <v>-66013.402000000002</v>
      </c>
      <c r="AN24" s="85">
        <v>-81657.990999999995</v>
      </c>
      <c r="AO24" s="85">
        <v>-37676.171000000002</v>
      </c>
      <c r="AP24" s="85">
        <v>-47083.082999999999</v>
      </c>
      <c r="AQ24" s="86">
        <v>-73713.66</v>
      </c>
      <c r="AR24" s="84">
        <v>-959777.03599999996</v>
      </c>
      <c r="AS24" s="85">
        <v>-165499.53700000001</v>
      </c>
      <c r="AT24" s="85">
        <v>-408831.641</v>
      </c>
      <c r="AU24" s="85">
        <v>-100370.166</v>
      </c>
      <c r="AV24" s="85">
        <v>-175415.761</v>
      </c>
      <c r="AW24" s="85">
        <v>-109659.931</v>
      </c>
      <c r="AX24" s="86" t="s">
        <v>391</v>
      </c>
      <c r="AY24" s="84">
        <v>-1062333.871</v>
      </c>
      <c r="AZ24" s="85">
        <v>-1652.75</v>
      </c>
      <c r="BA24" s="85">
        <v>-25378.690999999999</v>
      </c>
      <c r="BB24" s="85">
        <v>-284193.93199999997</v>
      </c>
      <c r="BC24" s="85">
        <v>-318535.94099999999</v>
      </c>
      <c r="BD24" s="85">
        <v>-258174.302</v>
      </c>
      <c r="BE24" s="86">
        <v>-174398.255</v>
      </c>
      <c r="BF24" s="84">
        <v>-982127.98899999994</v>
      </c>
      <c r="BG24" s="85">
        <v>-43889.017</v>
      </c>
      <c r="BH24" s="85">
        <v>-50656.752</v>
      </c>
      <c r="BI24" s="85">
        <v>-293259.70699999999</v>
      </c>
      <c r="BJ24" s="85">
        <v>-391690.55699999997</v>
      </c>
      <c r="BK24" s="85">
        <v>-193226.36799999999</v>
      </c>
      <c r="BL24" s="86">
        <v>-9405.5869999999995</v>
      </c>
      <c r="BM24" s="84">
        <v>-5627500.8210000005</v>
      </c>
      <c r="BN24" s="85">
        <v>-198869.432</v>
      </c>
      <c r="BO24" s="85">
        <v>-5004932.6660000002</v>
      </c>
      <c r="BP24" s="86">
        <v>-423698.723</v>
      </c>
      <c r="BQ24" s="84">
        <v>-191889.435</v>
      </c>
      <c r="BR24" s="85">
        <v>-91708.71</v>
      </c>
      <c r="BS24" s="85">
        <v>-8785.5689999999995</v>
      </c>
      <c r="BT24" s="86">
        <v>-91395.156000000003</v>
      </c>
      <c r="BU24" s="84">
        <v>-602343.951</v>
      </c>
      <c r="BV24" s="85">
        <v>-251689.261</v>
      </c>
      <c r="BW24" s="85">
        <v>-321630.89500000002</v>
      </c>
      <c r="BX24" s="86">
        <v>-29023.795999999998</v>
      </c>
      <c r="BY24" s="84">
        <v>-387564.37900000002</v>
      </c>
      <c r="BZ24" s="85">
        <v>-74939.263999999996</v>
      </c>
      <c r="CA24" s="85">
        <v>-91341.347999999998</v>
      </c>
      <c r="CB24" s="86">
        <v>-221283.76699999999</v>
      </c>
      <c r="CC24" s="84">
        <v>-259641.85699999999</v>
      </c>
      <c r="CD24" s="85">
        <v>-68691.187999999995</v>
      </c>
      <c r="CE24" s="85">
        <v>-46335.83</v>
      </c>
      <c r="CF24" s="85">
        <v>-16496.929</v>
      </c>
      <c r="CG24" s="85">
        <v>-13180.005999999999</v>
      </c>
      <c r="CH24" s="87">
        <v>-114937.905</v>
      </c>
      <c r="CI24" s="63" t="s">
        <v>357</v>
      </c>
    </row>
    <row r="25" spans="1:87" ht="15" customHeight="1" x14ac:dyDescent="0.4">
      <c r="A25" s="62">
        <v>3</v>
      </c>
      <c r="B25" s="55"/>
      <c r="C25" s="57"/>
      <c r="D25" s="51" t="s">
        <v>302</v>
      </c>
      <c r="E25" s="54"/>
      <c r="F25" s="74" t="s">
        <v>303</v>
      </c>
      <c r="G25" s="50" t="s">
        <v>277</v>
      </c>
      <c r="H25" s="83">
        <v>4193529.051</v>
      </c>
      <c r="I25" s="84">
        <v>483336.54599999997</v>
      </c>
      <c r="J25" s="85">
        <v>342696.261</v>
      </c>
      <c r="K25" s="85">
        <v>55089.37</v>
      </c>
      <c r="L25" s="86">
        <v>85550.914000000004</v>
      </c>
      <c r="M25" s="84">
        <v>923057.92700000003</v>
      </c>
      <c r="N25" s="85">
        <v>59727.904000000002</v>
      </c>
      <c r="O25" s="85">
        <v>17804.052</v>
      </c>
      <c r="P25" s="85">
        <v>32475.511999999999</v>
      </c>
      <c r="Q25" s="85">
        <v>9404.9539999999997</v>
      </c>
      <c r="R25" s="85">
        <v>12070.244000000001</v>
      </c>
      <c r="S25" s="85">
        <v>25881.797999999999</v>
      </c>
      <c r="T25" s="85">
        <v>51955.091999999997</v>
      </c>
      <c r="U25" s="85">
        <v>74936.17</v>
      </c>
      <c r="V25" s="85">
        <v>1808.617</v>
      </c>
      <c r="W25" s="85">
        <v>44478.599000000002</v>
      </c>
      <c r="X25" s="85">
        <v>10907.425999999999</v>
      </c>
      <c r="Y25" s="85">
        <v>4265.7389999999996</v>
      </c>
      <c r="Z25" s="85">
        <v>64092.186000000002</v>
      </c>
      <c r="AA25" s="85">
        <v>29228.885999999999</v>
      </c>
      <c r="AB25" s="85">
        <v>12332.498</v>
      </c>
      <c r="AC25" s="85">
        <v>95899.266000000003</v>
      </c>
      <c r="AD25" s="85">
        <v>23828.03</v>
      </c>
      <c r="AE25" s="85">
        <v>80465.441000000006</v>
      </c>
      <c r="AF25" s="85">
        <v>57320.909</v>
      </c>
      <c r="AG25" s="85">
        <v>70227.437000000005</v>
      </c>
      <c r="AH25" s="85">
        <v>35545.675000000003</v>
      </c>
      <c r="AI25" s="85">
        <v>40510.228000000003</v>
      </c>
      <c r="AJ25" s="85">
        <v>49424.52</v>
      </c>
      <c r="AK25" s="86">
        <v>18466.746999999999</v>
      </c>
      <c r="AL25" s="84">
        <v>342178.424</v>
      </c>
      <c r="AM25" s="85">
        <v>14060.424000000001</v>
      </c>
      <c r="AN25" s="85">
        <v>8765.8960000000006</v>
      </c>
      <c r="AO25" s="85">
        <v>206654.41399999999</v>
      </c>
      <c r="AP25" s="85">
        <v>57641.510999999999</v>
      </c>
      <c r="AQ25" s="86">
        <v>55056.18</v>
      </c>
      <c r="AR25" s="84">
        <v>139919.30600000001</v>
      </c>
      <c r="AS25" s="85">
        <v>33045.171999999999</v>
      </c>
      <c r="AT25" s="85">
        <v>38024.737999999998</v>
      </c>
      <c r="AU25" s="85">
        <v>4057.6959999999999</v>
      </c>
      <c r="AV25" s="85">
        <v>25570.952000000001</v>
      </c>
      <c r="AW25" s="85">
        <v>39219.311000000002</v>
      </c>
      <c r="AX25" s="86" t="s">
        <v>391</v>
      </c>
      <c r="AY25" s="84">
        <v>449438.58799999999</v>
      </c>
      <c r="AZ25" s="85">
        <v>1040.1179999999999</v>
      </c>
      <c r="BA25" s="85">
        <v>38901.084999999999</v>
      </c>
      <c r="BB25" s="85">
        <v>65354.879000000001</v>
      </c>
      <c r="BC25" s="85">
        <v>99329.589000000007</v>
      </c>
      <c r="BD25" s="85">
        <v>141001.78899999999</v>
      </c>
      <c r="BE25" s="86">
        <v>103811.128</v>
      </c>
      <c r="BF25" s="84">
        <v>362644.76699999999</v>
      </c>
      <c r="BG25" s="85">
        <v>738.06299999999999</v>
      </c>
      <c r="BH25" s="85">
        <v>36032.167999999998</v>
      </c>
      <c r="BI25" s="85">
        <v>138269.77100000001</v>
      </c>
      <c r="BJ25" s="85">
        <v>42348.135000000002</v>
      </c>
      <c r="BK25" s="85">
        <v>116495.742</v>
      </c>
      <c r="BL25" s="86">
        <v>28760.888999999999</v>
      </c>
      <c r="BM25" s="84">
        <v>784074.91799999995</v>
      </c>
      <c r="BN25" s="85">
        <v>160393.071</v>
      </c>
      <c r="BO25" s="85">
        <v>567115.22199999995</v>
      </c>
      <c r="BP25" s="86">
        <v>56566.625</v>
      </c>
      <c r="BQ25" s="84">
        <v>152273.4</v>
      </c>
      <c r="BR25" s="85">
        <v>73179.695000000007</v>
      </c>
      <c r="BS25" s="85">
        <v>21719.294000000002</v>
      </c>
      <c r="BT25" s="86">
        <v>57374.411</v>
      </c>
      <c r="BU25" s="84">
        <v>230375.383</v>
      </c>
      <c r="BV25" s="85">
        <v>22066.708999999999</v>
      </c>
      <c r="BW25" s="85">
        <v>195393.95600000001</v>
      </c>
      <c r="BX25" s="86">
        <v>12914.718000000001</v>
      </c>
      <c r="BY25" s="84">
        <v>217836.97200000001</v>
      </c>
      <c r="BZ25" s="85">
        <v>38115.447</v>
      </c>
      <c r="CA25" s="85">
        <v>56163.358999999997</v>
      </c>
      <c r="CB25" s="86">
        <v>123558.166</v>
      </c>
      <c r="CC25" s="84">
        <v>108392.821</v>
      </c>
      <c r="CD25" s="85">
        <v>14577.115</v>
      </c>
      <c r="CE25" s="85">
        <v>8957.8439999999991</v>
      </c>
      <c r="CF25" s="85">
        <v>5222.951</v>
      </c>
      <c r="CG25" s="85">
        <v>10863.762000000001</v>
      </c>
      <c r="CH25" s="87">
        <v>68771.149000000005</v>
      </c>
      <c r="CI25" s="63" t="s">
        <v>358</v>
      </c>
    </row>
    <row r="26" spans="1:87" ht="15" customHeight="1" x14ac:dyDescent="0.4">
      <c r="A26" s="62">
        <v>4</v>
      </c>
      <c r="B26" s="55"/>
      <c r="C26" s="57"/>
      <c r="D26" s="52"/>
      <c r="E26" s="58" t="s">
        <v>304</v>
      </c>
      <c r="F26" s="74" t="s">
        <v>305</v>
      </c>
      <c r="G26" s="50" t="s">
        <v>277</v>
      </c>
      <c r="H26" s="83">
        <v>1389395.5330000001</v>
      </c>
      <c r="I26" s="84">
        <v>190125.04399999999</v>
      </c>
      <c r="J26" s="85">
        <v>149959.44899999999</v>
      </c>
      <c r="K26" s="85">
        <v>16832.871999999999</v>
      </c>
      <c r="L26" s="86">
        <v>23332.723000000002</v>
      </c>
      <c r="M26" s="84">
        <v>364528.745</v>
      </c>
      <c r="N26" s="85">
        <v>20793.584999999999</v>
      </c>
      <c r="O26" s="85">
        <v>6387.357</v>
      </c>
      <c r="P26" s="85">
        <v>14456.638999999999</v>
      </c>
      <c r="Q26" s="85">
        <v>2357.13</v>
      </c>
      <c r="R26" s="85">
        <v>6343.0829999999996</v>
      </c>
      <c r="S26" s="85">
        <v>6297.1419999999998</v>
      </c>
      <c r="T26" s="85">
        <v>14393.081</v>
      </c>
      <c r="U26" s="85">
        <v>35853.004000000001</v>
      </c>
      <c r="V26" s="85">
        <v>1165.6279999999999</v>
      </c>
      <c r="W26" s="85">
        <v>13699.188</v>
      </c>
      <c r="X26" s="85">
        <v>5319.4229999999998</v>
      </c>
      <c r="Y26" s="85">
        <v>1030.9100000000001</v>
      </c>
      <c r="Z26" s="85">
        <v>6533.8440000000001</v>
      </c>
      <c r="AA26" s="85">
        <v>9481.3230000000003</v>
      </c>
      <c r="AB26" s="85">
        <v>6957.058</v>
      </c>
      <c r="AC26" s="85">
        <v>21294.016</v>
      </c>
      <c r="AD26" s="85">
        <v>14999.210999999999</v>
      </c>
      <c r="AE26" s="85">
        <v>55670.036999999997</v>
      </c>
      <c r="AF26" s="85">
        <v>25051.983</v>
      </c>
      <c r="AG26" s="85">
        <v>36236.084000000003</v>
      </c>
      <c r="AH26" s="85">
        <v>22399.599999999999</v>
      </c>
      <c r="AI26" s="85">
        <v>13489.319</v>
      </c>
      <c r="AJ26" s="85">
        <v>14531.109</v>
      </c>
      <c r="AK26" s="86">
        <v>9788.9930000000004</v>
      </c>
      <c r="AL26" s="84">
        <v>238580.68400000001</v>
      </c>
      <c r="AM26" s="85">
        <v>11211.734</v>
      </c>
      <c r="AN26" s="85">
        <v>7736.2730000000001</v>
      </c>
      <c r="AO26" s="85">
        <v>147239.728</v>
      </c>
      <c r="AP26" s="85">
        <v>49174.415000000001</v>
      </c>
      <c r="AQ26" s="86">
        <v>23218.535</v>
      </c>
      <c r="AR26" s="84">
        <v>56638.925999999999</v>
      </c>
      <c r="AS26" s="85">
        <v>11787.816000000001</v>
      </c>
      <c r="AT26" s="85">
        <v>15536.227000000001</v>
      </c>
      <c r="AU26" s="85">
        <v>1629.7249999999999</v>
      </c>
      <c r="AV26" s="85">
        <v>8887.8459999999995</v>
      </c>
      <c r="AW26" s="85">
        <v>18797.311000000002</v>
      </c>
      <c r="AX26" s="86" t="s">
        <v>391</v>
      </c>
      <c r="AY26" s="84">
        <v>189885.64300000001</v>
      </c>
      <c r="AZ26" s="85">
        <v>693.23800000000006</v>
      </c>
      <c r="BA26" s="85">
        <v>16343.203</v>
      </c>
      <c r="BB26" s="85">
        <v>26946.543000000001</v>
      </c>
      <c r="BC26" s="85">
        <v>26457.809000000001</v>
      </c>
      <c r="BD26" s="85">
        <v>75785.138000000006</v>
      </c>
      <c r="BE26" s="86">
        <v>43659.713000000003</v>
      </c>
      <c r="BF26" s="84">
        <v>92195.712</v>
      </c>
      <c r="BG26" s="85">
        <v>175.59100000000001</v>
      </c>
      <c r="BH26" s="85">
        <v>8120.4139999999998</v>
      </c>
      <c r="BI26" s="85">
        <v>16888.754000000001</v>
      </c>
      <c r="BJ26" s="85">
        <v>13144.686</v>
      </c>
      <c r="BK26" s="85">
        <v>35380.597999999998</v>
      </c>
      <c r="BL26" s="86">
        <v>18485.669999999998</v>
      </c>
      <c r="BM26" s="84">
        <v>74860.691999999995</v>
      </c>
      <c r="BN26" s="85">
        <v>44103.527999999998</v>
      </c>
      <c r="BO26" s="85">
        <v>19193.324000000001</v>
      </c>
      <c r="BP26" s="86">
        <v>11563.841</v>
      </c>
      <c r="BQ26" s="84">
        <v>84451.589000000007</v>
      </c>
      <c r="BR26" s="85">
        <v>37320.074999999997</v>
      </c>
      <c r="BS26" s="85">
        <v>15022.477000000001</v>
      </c>
      <c r="BT26" s="86">
        <v>32109.037</v>
      </c>
      <c r="BU26" s="84">
        <v>19856.995999999999</v>
      </c>
      <c r="BV26" s="85">
        <v>5898.9250000000002</v>
      </c>
      <c r="BW26" s="85">
        <v>12829.8</v>
      </c>
      <c r="BX26" s="86">
        <v>1128.271</v>
      </c>
      <c r="BY26" s="84">
        <v>25298.315999999999</v>
      </c>
      <c r="BZ26" s="85">
        <v>3992.0340000000001</v>
      </c>
      <c r="CA26" s="85">
        <v>10704.081</v>
      </c>
      <c r="CB26" s="86">
        <v>10602.2</v>
      </c>
      <c r="CC26" s="84">
        <v>52973.184999999998</v>
      </c>
      <c r="CD26" s="85">
        <v>3300.76</v>
      </c>
      <c r="CE26" s="85">
        <v>3133.4760000000001</v>
      </c>
      <c r="CF26" s="85">
        <v>2166.7139999999999</v>
      </c>
      <c r="CG26" s="85">
        <v>5733.116</v>
      </c>
      <c r="CH26" s="87">
        <v>38639.118999999999</v>
      </c>
      <c r="CI26" s="63" t="s">
        <v>359</v>
      </c>
    </row>
    <row r="27" spans="1:87" ht="15" customHeight="1" x14ac:dyDescent="0.4">
      <c r="A27" s="62">
        <v>3</v>
      </c>
      <c r="B27" s="55"/>
      <c r="C27" s="59"/>
      <c r="D27" s="47" t="s">
        <v>306</v>
      </c>
      <c r="E27" s="54"/>
      <c r="F27" s="74" t="s">
        <v>307</v>
      </c>
      <c r="G27" s="50" t="s">
        <v>277</v>
      </c>
      <c r="H27" s="83">
        <v>79767578.006999999</v>
      </c>
      <c r="I27" s="84">
        <v>5808465.7019999996</v>
      </c>
      <c r="J27" s="85">
        <v>2838222.0389999999</v>
      </c>
      <c r="K27" s="85">
        <v>1320341.514</v>
      </c>
      <c r="L27" s="86">
        <v>1649902.149</v>
      </c>
      <c r="M27" s="84">
        <v>15729338.864</v>
      </c>
      <c r="N27" s="85">
        <v>1489229.3489999999</v>
      </c>
      <c r="O27" s="85">
        <v>313566.70500000002</v>
      </c>
      <c r="P27" s="85">
        <v>721004.52599999995</v>
      </c>
      <c r="Q27" s="85">
        <v>125001.37</v>
      </c>
      <c r="R27" s="85">
        <v>191911.52299999999</v>
      </c>
      <c r="S27" s="85">
        <v>326681.68699999998</v>
      </c>
      <c r="T27" s="85">
        <v>547953.18099999998</v>
      </c>
      <c r="U27" s="85">
        <v>1303412.4550000001</v>
      </c>
      <c r="V27" s="85">
        <v>53162.197999999997</v>
      </c>
      <c r="W27" s="85">
        <v>1056651.6459999999</v>
      </c>
      <c r="X27" s="85">
        <v>182789.98800000001</v>
      </c>
      <c r="Y27" s="85">
        <v>64687.002</v>
      </c>
      <c r="Z27" s="85">
        <v>682211.00699999998</v>
      </c>
      <c r="AA27" s="85">
        <v>446235.70299999998</v>
      </c>
      <c r="AB27" s="85">
        <v>293329.35800000001</v>
      </c>
      <c r="AC27" s="85">
        <v>1235744.82</v>
      </c>
      <c r="AD27" s="85">
        <v>819949.03</v>
      </c>
      <c r="AE27" s="85">
        <v>1479352.0490000001</v>
      </c>
      <c r="AF27" s="85">
        <v>529699.75199999998</v>
      </c>
      <c r="AG27" s="85">
        <v>781859.17</v>
      </c>
      <c r="AH27" s="85">
        <v>801850.06099999999</v>
      </c>
      <c r="AI27" s="85">
        <v>212859.842</v>
      </c>
      <c r="AJ27" s="85">
        <v>1591664.4</v>
      </c>
      <c r="AK27" s="86">
        <v>478532.04100000003</v>
      </c>
      <c r="AL27" s="84">
        <v>2595096.8650000002</v>
      </c>
      <c r="AM27" s="85">
        <v>98665.08</v>
      </c>
      <c r="AN27" s="85">
        <v>158630.13200000001</v>
      </c>
      <c r="AO27" s="85">
        <v>1581764.5349999999</v>
      </c>
      <c r="AP27" s="85">
        <v>188791.90599999999</v>
      </c>
      <c r="AQ27" s="86">
        <v>567245.21100000001</v>
      </c>
      <c r="AR27" s="84">
        <v>2917088.7540000002</v>
      </c>
      <c r="AS27" s="85">
        <v>564391.24600000004</v>
      </c>
      <c r="AT27" s="85">
        <v>1030252.415</v>
      </c>
      <c r="AU27" s="85">
        <v>510544.391</v>
      </c>
      <c r="AV27" s="85">
        <v>322843.929</v>
      </c>
      <c r="AW27" s="85">
        <v>488927.80800000002</v>
      </c>
      <c r="AX27" s="86" t="s">
        <v>391</v>
      </c>
      <c r="AY27" s="84">
        <v>11219841.096999999</v>
      </c>
      <c r="AZ27" s="85">
        <v>63461.720999999998</v>
      </c>
      <c r="BA27" s="85">
        <v>832171.62699999998</v>
      </c>
      <c r="BB27" s="85">
        <v>2181985.0389999999</v>
      </c>
      <c r="BC27" s="85">
        <v>2585928.0789999999</v>
      </c>
      <c r="BD27" s="85">
        <v>3187223.6669999999</v>
      </c>
      <c r="BE27" s="86">
        <v>2369070.9640000002</v>
      </c>
      <c r="BF27" s="84">
        <v>4496024.2759999996</v>
      </c>
      <c r="BG27" s="85">
        <v>14700.014999999999</v>
      </c>
      <c r="BH27" s="85">
        <v>329949.32500000001</v>
      </c>
      <c r="BI27" s="85">
        <v>1023928.05</v>
      </c>
      <c r="BJ27" s="85">
        <v>832247.10100000002</v>
      </c>
      <c r="BK27" s="85">
        <v>1872183.6229999999</v>
      </c>
      <c r="BL27" s="86">
        <v>423016.16200000001</v>
      </c>
      <c r="BM27" s="84">
        <v>21948915.179000001</v>
      </c>
      <c r="BN27" s="85">
        <v>1642379.2690000001</v>
      </c>
      <c r="BO27" s="85">
        <v>19338155.471999999</v>
      </c>
      <c r="BP27" s="86">
        <v>968380.43900000001</v>
      </c>
      <c r="BQ27" s="84">
        <v>9173890.3959999997</v>
      </c>
      <c r="BR27" s="85">
        <v>8106191.8909999998</v>
      </c>
      <c r="BS27" s="85">
        <v>273605.31199999998</v>
      </c>
      <c r="BT27" s="86">
        <v>794093.19400000002</v>
      </c>
      <c r="BU27" s="84">
        <v>1136445.7509999999</v>
      </c>
      <c r="BV27" s="85">
        <v>334770.07699999999</v>
      </c>
      <c r="BW27" s="85">
        <v>749787.125</v>
      </c>
      <c r="BX27" s="86">
        <v>51888.548999999999</v>
      </c>
      <c r="BY27" s="84">
        <v>2358788.605</v>
      </c>
      <c r="BZ27" s="85">
        <v>389360.34100000001</v>
      </c>
      <c r="CA27" s="85">
        <v>821668.63800000004</v>
      </c>
      <c r="CB27" s="86">
        <v>1147759.625</v>
      </c>
      <c r="CC27" s="84">
        <v>2383682.5180000002</v>
      </c>
      <c r="CD27" s="85">
        <v>446368.92700000003</v>
      </c>
      <c r="CE27" s="85">
        <v>135696.226</v>
      </c>
      <c r="CF27" s="85">
        <v>129397.323</v>
      </c>
      <c r="CG27" s="85">
        <v>255897.52100000001</v>
      </c>
      <c r="CH27" s="87">
        <v>1416322.5220000001</v>
      </c>
      <c r="CI27" s="63" t="s">
        <v>360</v>
      </c>
    </row>
    <row r="28" spans="1:87" ht="15" customHeight="1" x14ac:dyDescent="0.4">
      <c r="A28" s="62">
        <v>2</v>
      </c>
      <c r="B28" s="55"/>
      <c r="C28" s="47" t="s">
        <v>308</v>
      </c>
      <c r="D28" s="48"/>
      <c r="E28" s="54"/>
      <c r="F28" s="74" t="s">
        <v>309</v>
      </c>
      <c r="G28" s="50" t="s">
        <v>277</v>
      </c>
      <c r="H28" s="117">
        <v>1245049.9920000001</v>
      </c>
      <c r="I28" s="118">
        <v>130720.30100000001</v>
      </c>
      <c r="J28" s="119">
        <v>33513.493000000002</v>
      </c>
      <c r="K28" s="119">
        <v>87648.906000000003</v>
      </c>
      <c r="L28" s="120">
        <v>9557.902</v>
      </c>
      <c r="M28" s="118">
        <v>268420.29399999999</v>
      </c>
      <c r="N28" s="119">
        <v>36129.883999999998</v>
      </c>
      <c r="O28" s="119">
        <v>6627.1319999999996</v>
      </c>
      <c r="P28" s="119">
        <v>7124.4589999999998</v>
      </c>
      <c r="Q28" s="119">
        <v>1554.57</v>
      </c>
      <c r="R28" s="119">
        <v>2216.1660000000002</v>
      </c>
      <c r="S28" s="119">
        <v>4624.9960000000001</v>
      </c>
      <c r="T28" s="119">
        <v>10755.763999999999</v>
      </c>
      <c r="U28" s="119">
        <v>13554.391</v>
      </c>
      <c r="V28" s="119">
        <v>286.69299999999998</v>
      </c>
      <c r="W28" s="119">
        <v>23954.342000000001</v>
      </c>
      <c r="X28" s="119">
        <v>3926.9520000000002</v>
      </c>
      <c r="Y28" s="119">
        <v>2040.5509999999999</v>
      </c>
      <c r="Z28" s="119">
        <v>14168.445</v>
      </c>
      <c r="AA28" s="119">
        <v>5436.2939999999999</v>
      </c>
      <c r="AB28" s="119">
        <v>3116.5140000000001</v>
      </c>
      <c r="AC28" s="119">
        <v>6302.5249999999996</v>
      </c>
      <c r="AD28" s="119">
        <v>36827.699000000001</v>
      </c>
      <c r="AE28" s="119">
        <v>12847.342000000001</v>
      </c>
      <c r="AF28" s="119">
        <v>9834.7870000000003</v>
      </c>
      <c r="AG28" s="119">
        <v>12832.12</v>
      </c>
      <c r="AH28" s="119">
        <v>17727.902999999998</v>
      </c>
      <c r="AI28" s="119">
        <v>8300.3259999999991</v>
      </c>
      <c r="AJ28" s="119">
        <v>21367.584999999999</v>
      </c>
      <c r="AK28" s="120">
        <v>6862.8559999999998</v>
      </c>
      <c r="AL28" s="118">
        <v>47136.156999999999</v>
      </c>
      <c r="AM28" s="119">
        <v>8854.3430000000008</v>
      </c>
      <c r="AN28" s="119">
        <v>4730.1620000000003</v>
      </c>
      <c r="AO28" s="119">
        <v>19786.438999999998</v>
      </c>
      <c r="AP28" s="119">
        <v>3254.2</v>
      </c>
      <c r="AQ28" s="120">
        <v>10511.012000000001</v>
      </c>
      <c r="AR28" s="118">
        <v>47249.18</v>
      </c>
      <c r="AS28" s="119">
        <v>6857.0929999999998</v>
      </c>
      <c r="AT28" s="119">
        <v>16166.145</v>
      </c>
      <c r="AU28" s="119">
        <v>5241.6180000000004</v>
      </c>
      <c r="AV28" s="119">
        <v>10447.111000000001</v>
      </c>
      <c r="AW28" s="119">
        <v>8535.0040000000008</v>
      </c>
      <c r="AX28" s="120" t="s">
        <v>391</v>
      </c>
      <c r="AY28" s="118">
        <v>241007.712</v>
      </c>
      <c r="AZ28" s="119">
        <v>49.438000000000002</v>
      </c>
      <c r="BA28" s="119">
        <v>2017.66</v>
      </c>
      <c r="BB28" s="119">
        <v>36481.139000000003</v>
      </c>
      <c r="BC28" s="119">
        <v>19801.48</v>
      </c>
      <c r="BD28" s="119">
        <v>158451.345</v>
      </c>
      <c r="BE28" s="120">
        <v>24206.649000000001</v>
      </c>
      <c r="BF28" s="118">
        <v>67173.425000000003</v>
      </c>
      <c r="BG28" s="119">
        <v>91.484999999999999</v>
      </c>
      <c r="BH28" s="119">
        <v>4911.1509999999998</v>
      </c>
      <c r="BI28" s="119">
        <v>13761.419</v>
      </c>
      <c r="BJ28" s="119">
        <v>4583.9740000000002</v>
      </c>
      <c r="BK28" s="119">
        <v>33419.142999999996</v>
      </c>
      <c r="BL28" s="120">
        <v>10406.253000000001</v>
      </c>
      <c r="BM28" s="118">
        <v>230775.552</v>
      </c>
      <c r="BN28" s="119">
        <v>46618.055999999997</v>
      </c>
      <c r="BO28" s="119">
        <v>112541.075</v>
      </c>
      <c r="BP28" s="120">
        <v>71616.422000000006</v>
      </c>
      <c r="BQ28" s="118">
        <v>58876.398000000001</v>
      </c>
      <c r="BR28" s="119">
        <v>16472.358</v>
      </c>
      <c r="BS28" s="119">
        <v>5630.6719999999996</v>
      </c>
      <c r="BT28" s="120">
        <v>36773.368999999999</v>
      </c>
      <c r="BU28" s="118">
        <v>44052.86</v>
      </c>
      <c r="BV28" s="119">
        <v>7247.5219999999999</v>
      </c>
      <c r="BW28" s="119">
        <v>33947.917999999998</v>
      </c>
      <c r="BX28" s="120">
        <v>2857.42</v>
      </c>
      <c r="BY28" s="118">
        <v>50283.648000000001</v>
      </c>
      <c r="BZ28" s="119">
        <v>9868.9760000000006</v>
      </c>
      <c r="CA28" s="119">
        <v>4892.7849999999999</v>
      </c>
      <c r="CB28" s="120">
        <v>35521.887999999999</v>
      </c>
      <c r="CC28" s="118">
        <v>59354.463000000003</v>
      </c>
      <c r="CD28" s="119">
        <v>38394.688999999998</v>
      </c>
      <c r="CE28" s="119">
        <v>1493.182</v>
      </c>
      <c r="CF28" s="119">
        <v>1858.212</v>
      </c>
      <c r="CG28" s="119">
        <v>1590.884</v>
      </c>
      <c r="CH28" s="121">
        <v>16017.495000000001</v>
      </c>
      <c r="CI28" s="63" t="s">
        <v>361</v>
      </c>
    </row>
    <row r="29" spans="1:87" ht="15" customHeight="1" x14ac:dyDescent="0.4">
      <c r="A29" s="62">
        <v>1</v>
      </c>
      <c r="B29" s="51" t="s">
        <v>310</v>
      </c>
      <c r="C29" s="53"/>
      <c r="D29" s="56"/>
      <c r="E29" s="54"/>
      <c r="F29" s="74" t="s">
        <v>311</v>
      </c>
      <c r="G29" s="50" t="s">
        <v>277</v>
      </c>
      <c r="H29" s="83">
        <v>561434839.55900002</v>
      </c>
      <c r="I29" s="84">
        <v>68614968.959999993</v>
      </c>
      <c r="J29" s="85">
        <v>38415171.968000002</v>
      </c>
      <c r="K29" s="85">
        <v>15260912.140000001</v>
      </c>
      <c r="L29" s="86">
        <v>14938884.852</v>
      </c>
      <c r="M29" s="84">
        <v>134781620.447</v>
      </c>
      <c r="N29" s="85">
        <v>14812943.91</v>
      </c>
      <c r="O29" s="85">
        <v>3386106.8760000002</v>
      </c>
      <c r="P29" s="85">
        <v>5968398.4110000003</v>
      </c>
      <c r="Q29" s="85">
        <v>1804696.2890000001</v>
      </c>
      <c r="R29" s="85">
        <v>1611376.87</v>
      </c>
      <c r="S29" s="85">
        <v>3523313.7140000002</v>
      </c>
      <c r="T29" s="85">
        <v>5205884.9939999999</v>
      </c>
      <c r="U29" s="85">
        <v>10667739.395</v>
      </c>
      <c r="V29" s="85">
        <v>617340.10400000005</v>
      </c>
      <c r="W29" s="85">
        <v>8922061.2290000003</v>
      </c>
      <c r="X29" s="85">
        <v>1445973.405</v>
      </c>
      <c r="Y29" s="85">
        <v>486093.141</v>
      </c>
      <c r="Z29" s="85">
        <v>6436845.8269999996</v>
      </c>
      <c r="AA29" s="85">
        <v>4717679.66</v>
      </c>
      <c r="AB29" s="85">
        <v>2419392.3390000002</v>
      </c>
      <c r="AC29" s="85">
        <v>12099799.450999999</v>
      </c>
      <c r="AD29" s="85">
        <v>5628290.2019999996</v>
      </c>
      <c r="AE29" s="85">
        <v>12124023.222999999</v>
      </c>
      <c r="AF29" s="85">
        <v>5047307.2790000001</v>
      </c>
      <c r="AG29" s="85">
        <v>6141612.5700000003</v>
      </c>
      <c r="AH29" s="85">
        <v>6183166.2429999998</v>
      </c>
      <c r="AI29" s="85">
        <v>1682691.808</v>
      </c>
      <c r="AJ29" s="85">
        <v>10112092.93</v>
      </c>
      <c r="AK29" s="86">
        <v>3736790.5789999999</v>
      </c>
      <c r="AL29" s="84">
        <v>14305180.794</v>
      </c>
      <c r="AM29" s="85">
        <v>812663.92799999996</v>
      </c>
      <c r="AN29" s="85">
        <v>1141937.264</v>
      </c>
      <c r="AO29" s="85">
        <v>6691216.1490000002</v>
      </c>
      <c r="AP29" s="85">
        <v>1717345.335</v>
      </c>
      <c r="AQ29" s="86">
        <v>3942018.1170000001</v>
      </c>
      <c r="AR29" s="84">
        <v>24771643.509</v>
      </c>
      <c r="AS29" s="85">
        <v>2951081.4569999999</v>
      </c>
      <c r="AT29" s="85">
        <v>11873114.774</v>
      </c>
      <c r="AU29" s="85">
        <v>3002051.4279999998</v>
      </c>
      <c r="AV29" s="85">
        <v>2523749.4219999998</v>
      </c>
      <c r="AW29" s="85">
        <v>4420162.6370000001</v>
      </c>
      <c r="AX29" s="86" t="s">
        <v>391</v>
      </c>
      <c r="AY29" s="84">
        <v>91590197.820999995</v>
      </c>
      <c r="AZ29" s="85">
        <v>371352.91700000002</v>
      </c>
      <c r="BA29" s="85">
        <v>6556438.0949999997</v>
      </c>
      <c r="BB29" s="85">
        <v>14467042.411</v>
      </c>
      <c r="BC29" s="85">
        <v>24464868.379999999</v>
      </c>
      <c r="BD29" s="85">
        <v>28248962.579</v>
      </c>
      <c r="BE29" s="86">
        <v>17481533.438000001</v>
      </c>
      <c r="BF29" s="84">
        <v>38552177.096000001</v>
      </c>
      <c r="BG29" s="85">
        <v>154949.87299999999</v>
      </c>
      <c r="BH29" s="85">
        <v>2762222.02</v>
      </c>
      <c r="BI29" s="85">
        <v>7392772.9369999999</v>
      </c>
      <c r="BJ29" s="85">
        <v>9193335.4890000001</v>
      </c>
      <c r="BK29" s="85">
        <v>16326366.763</v>
      </c>
      <c r="BL29" s="86">
        <v>2722530.0129999998</v>
      </c>
      <c r="BM29" s="84">
        <v>115329746.70100001</v>
      </c>
      <c r="BN29" s="85">
        <v>23165485.587000001</v>
      </c>
      <c r="BO29" s="85">
        <v>80612961.881999999</v>
      </c>
      <c r="BP29" s="86">
        <v>11551299.232999999</v>
      </c>
      <c r="BQ29" s="84">
        <v>20899157.357000001</v>
      </c>
      <c r="BR29" s="85">
        <v>13291629.414999999</v>
      </c>
      <c r="BS29" s="85">
        <v>1915770.4369999999</v>
      </c>
      <c r="BT29" s="86">
        <v>5691757.5049999999</v>
      </c>
      <c r="BU29" s="84">
        <v>12259706.98</v>
      </c>
      <c r="BV29" s="85">
        <v>5269170.1490000002</v>
      </c>
      <c r="BW29" s="85">
        <v>6367852.4479999999</v>
      </c>
      <c r="BX29" s="86">
        <v>622684.38300000003</v>
      </c>
      <c r="BY29" s="84">
        <v>20806827.533</v>
      </c>
      <c r="BZ29" s="85">
        <v>3326385.3569999998</v>
      </c>
      <c r="CA29" s="85">
        <v>6341829.2369999997</v>
      </c>
      <c r="CB29" s="86">
        <v>11138612.938999999</v>
      </c>
      <c r="CC29" s="84">
        <v>19523612.361000001</v>
      </c>
      <c r="CD29" s="85">
        <v>4460722.7340000002</v>
      </c>
      <c r="CE29" s="85">
        <v>1605160.149</v>
      </c>
      <c r="CF29" s="85">
        <v>1259038.605</v>
      </c>
      <c r="CG29" s="85">
        <v>1942749.963</v>
      </c>
      <c r="CH29" s="87">
        <v>10255940.91</v>
      </c>
      <c r="CI29" s="63" t="s">
        <v>362</v>
      </c>
    </row>
    <row r="30" spans="1:87" ht="15" customHeight="1" x14ac:dyDescent="0.4">
      <c r="A30" s="62">
        <v>2</v>
      </c>
      <c r="B30" s="55"/>
      <c r="C30" s="51" t="s">
        <v>312</v>
      </c>
      <c r="D30" s="53"/>
      <c r="E30" s="54"/>
      <c r="F30" s="74" t="s">
        <v>313</v>
      </c>
      <c r="G30" s="50" t="s">
        <v>277</v>
      </c>
      <c r="H30" s="83">
        <v>341318453.514</v>
      </c>
      <c r="I30" s="84">
        <v>38565111.864</v>
      </c>
      <c r="J30" s="85">
        <v>21361431.986000001</v>
      </c>
      <c r="K30" s="85">
        <v>9083170.5020000003</v>
      </c>
      <c r="L30" s="86">
        <v>8120509.3760000002</v>
      </c>
      <c r="M30" s="84">
        <v>72722472.546000004</v>
      </c>
      <c r="N30" s="85">
        <v>9064493.7359999996</v>
      </c>
      <c r="O30" s="85">
        <v>1789796.598</v>
      </c>
      <c r="P30" s="85">
        <v>3155493.889</v>
      </c>
      <c r="Q30" s="85">
        <v>1098155.3740000001</v>
      </c>
      <c r="R30" s="85">
        <v>914429.99399999995</v>
      </c>
      <c r="S30" s="85">
        <v>2140143.3450000002</v>
      </c>
      <c r="T30" s="85">
        <v>3034769.949</v>
      </c>
      <c r="U30" s="85">
        <v>4014489.9219999998</v>
      </c>
      <c r="V30" s="85">
        <v>346399.92200000002</v>
      </c>
      <c r="W30" s="85">
        <v>5034436.8099999996</v>
      </c>
      <c r="X30" s="85">
        <v>758305.55099999998</v>
      </c>
      <c r="Y30" s="85">
        <v>288796.49800000002</v>
      </c>
      <c r="Z30" s="85">
        <v>3308403.4389999998</v>
      </c>
      <c r="AA30" s="85">
        <v>2519083.753</v>
      </c>
      <c r="AB30" s="85">
        <v>1362755.392</v>
      </c>
      <c r="AC30" s="85">
        <v>6125611.0410000002</v>
      </c>
      <c r="AD30" s="85">
        <v>2905681.1150000002</v>
      </c>
      <c r="AE30" s="85">
        <v>6475730.5429999996</v>
      </c>
      <c r="AF30" s="85">
        <v>2485405.182</v>
      </c>
      <c r="AG30" s="85">
        <v>4100895.8319999999</v>
      </c>
      <c r="AH30" s="85">
        <v>3105349.4539999999</v>
      </c>
      <c r="AI30" s="85">
        <v>907322.14800000004</v>
      </c>
      <c r="AJ30" s="85">
        <v>5797536.358</v>
      </c>
      <c r="AK30" s="86">
        <v>1988986.702</v>
      </c>
      <c r="AL30" s="84">
        <v>6899139.5860000001</v>
      </c>
      <c r="AM30" s="85">
        <v>335545.11599999998</v>
      </c>
      <c r="AN30" s="85">
        <v>375793.13</v>
      </c>
      <c r="AO30" s="85">
        <v>3490579.091</v>
      </c>
      <c r="AP30" s="85">
        <v>918655.18</v>
      </c>
      <c r="AQ30" s="86">
        <v>1778567.0689999999</v>
      </c>
      <c r="AR30" s="84">
        <v>15871694.385</v>
      </c>
      <c r="AS30" s="85">
        <v>2045642.1129999999</v>
      </c>
      <c r="AT30" s="85">
        <v>7648976.8389999997</v>
      </c>
      <c r="AU30" s="85">
        <v>2543274.9139999999</v>
      </c>
      <c r="AV30" s="85">
        <v>1355120.8940000001</v>
      </c>
      <c r="AW30" s="85">
        <v>2278008.98</v>
      </c>
      <c r="AX30" s="86" t="s">
        <v>391</v>
      </c>
      <c r="AY30" s="84">
        <v>56408028.906999998</v>
      </c>
      <c r="AZ30" s="85">
        <v>191991.383</v>
      </c>
      <c r="BA30" s="85">
        <v>3503111.9709999999</v>
      </c>
      <c r="BB30" s="85">
        <v>10042635.855</v>
      </c>
      <c r="BC30" s="85">
        <v>15705266.699999999</v>
      </c>
      <c r="BD30" s="85">
        <v>16702753.92</v>
      </c>
      <c r="BE30" s="86">
        <v>10262269.077</v>
      </c>
      <c r="BF30" s="84">
        <v>26436993.804000001</v>
      </c>
      <c r="BG30" s="85">
        <v>97596.684999999998</v>
      </c>
      <c r="BH30" s="85">
        <v>2054884.321</v>
      </c>
      <c r="BI30" s="85">
        <v>5434667.9869999997</v>
      </c>
      <c r="BJ30" s="85">
        <v>6368979.3679999998</v>
      </c>
      <c r="BK30" s="85">
        <v>10768682.554</v>
      </c>
      <c r="BL30" s="86">
        <v>1712182.889</v>
      </c>
      <c r="BM30" s="84">
        <v>78023824.919</v>
      </c>
      <c r="BN30" s="85">
        <v>16035181.239</v>
      </c>
      <c r="BO30" s="85">
        <v>53515380.777999997</v>
      </c>
      <c r="BP30" s="86">
        <v>8473262.9020000007</v>
      </c>
      <c r="BQ30" s="84">
        <v>10184622.530999999</v>
      </c>
      <c r="BR30" s="85">
        <v>6308083.7709999997</v>
      </c>
      <c r="BS30" s="85">
        <v>1061587.7749999999</v>
      </c>
      <c r="BT30" s="86">
        <v>2814950.9849999999</v>
      </c>
      <c r="BU30" s="84">
        <v>10545408.872</v>
      </c>
      <c r="BV30" s="85">
        <v>4586859.7580000004</v>
      </c>
      <c r="BW30" s="85">
        <v>5496993.9709999999</v>
      </c>
      <c r="BX30" s="86">
        <v>461555.14199999999</v>
      </c>
      <c r="BY30" s="84">
        <v>13738151.925000001</v>
      </c>
      <c r="BZ30" s="85">
        <v>2330831.8909999998</v>
      </c>
      <c r="CA30" s="85">
        <v>4976107.2620000001</v>
      </c>
      <c r="CB30" s="86">
        <v>6431212.7719999999</v>
      </c>
      <c r="CC30" s="84">
        <v>11923004.175000001</v>
      </c>
      <c r="CD30" s="85">
        <v>2135949.1839999999</v>
      </c>
      <c r="CE30" s="85">
        <v>1037618.973</v>
      </c>
      <c r="CF30" s="85">
        <v>625583.15700000001</v>
      </c>
      <c r="CG30" s="85">
        <v>1000777.281</v>
      </c>
      <c r="CH30" s="87">
        <v>7123075.5810000002</v>
      </c>
      <c r="CI30" s="63" t="s">
        <v>363</v>
      </c>
    </row>
    <row r="31" spans="1:87" ht="15" customHeight="1" x14ac:dyDescent="0.4">
      <c r="A31" s="62">
        <v>3</v>
      </c>
      <c r="B31" s="55"/>
      <c r="C31" s="57"/>
      <c r="D31" s="51" t="s">
        <v>314</v>
      </c>
      <c r="E31" s="54"/>
      <c r="F31" s="74" t="s">
        <v>315</v>
      </c>
      <c r="G31" s="50" t="s">
        <v>277</v>
      </c>
      <c r="H31" s="83">
        <v>162295847.486</v>
      </c>
      <c r="I31" s="84">
        <v>23667932.234999999</v>
      </c>
      <c r="J31" s="85">
        <v>13580176.73</v>
      </c>
      <c r="K31" s="85">
        <v>4936905.8739999998</v>
      </c>
      <c r="L31" s="86">
        <v>5150849.6310000001</v>
      </c>
      <c r="M31" s="84">
        <v>38502622.898999996</v>
      </c>
      <c r="N31" s="85">
        <v>4768734.7120000003</v>
      </c>
      <c r="O31" s="85">
        <v>834189.29299999995</v>
      </c>
      <c r="P31" s="85">
        <v>1511225.9350000001</v>
      </c>
      <c r="Q31" s="85">
        <v>496627.58600000001</v>
      </c>
      <c r="R31" s="85">
        <v>432615.77899999998</v>
      </c>
      <c r="S31" s="85">
        <v>1216015.544</v>
      </c>
      <c r="T31" s="85">
        <v>1259848.959</v>
      </c>
      <c r="U31" s="85">
        <v>2356369.5559999999</v>
      </c>
      <c r="V31" s="85">
        <v>270282.55499999999</v>
      </c>
      <c r="W31" s="85">
        <v>2754835.0759999999</v>
      </c>
      <c r="X31" s="85">
        <v>365221.05300000001</v>
      </c>
      <c r="Y31" s="85">
        <v>140669.014</v>
      </c>
      <c r="Z31" s="85">
        <v>1823635.04</v>
      </c>
      <c r="AA31" s="85">
        <v>1431121.166</v>
      </c>
      <c r="AB31" s="85">
        <v>787253.08</v>
      </c>
      <c r="AC31" s="85">
        <v>2930030.324</v>
      </c>
      <c r="AD31" s="85">
        <v>1338663.0919999999</v>
      </c>
      <c r="AE31" s="85">
        <v>2909017.4449999998</v>
      </c>
      <c r="AF31" s="85">
        <v>1548971.9410000001</v>
      </c>
      <c r="AG31" s="85">
        <v>3127763.7590000001</v>
      </c>
      <c r="AH31" s="85">
        <v>1623548.7180000001</v>
      </c>
      <c r="AI31" s="85">
        <v>514271.603</v>
      </c>
      <c r="AJ31" s="85">
        <v>3128782.423</v>
      </c>
      <c r="AK31" s="86">
        <v>932929.24600000004</v>
      </c>
      <c r="AL31" s="84">
        <v>3839517.4190000002</v>
      </c>
      <c r="AM31" s="85">
        <v>240744.66500000001</v>
      </c>
      <c r="AN31" s="85">
        <v>180398.17600000001</v>
      </c>
      <c r="AO31" s="85">
        <v>1776605.7050000001</v>
      </c>
      <c r="AP31" s="85">
        <v>660931.04599999997</v>
      </c>
      <c r="AQ31" s="86">
        <v>980837.82799999998</v>
      </c>
      <c r="AR31" s="84">
        <v>6003044.2549999999</v>
      </c>
      <c r="AS31" s="85">
        <v>797572.98499999999</v>
      </c>
      <c r="AT31" s="85">
        <v>3079389.1159999999</v>
      </c>
      <c r="AU31" s="85">
        <v>543625.27500000002</v>
      </c>
      <c r="AV31" s="85">
        <v>392740.42099999997</v>
      </c>
      <c r="AW31" s="85">
        <v>1189435.7009999999</v>
      </c>
      <c r="AX31" s="86" t="s">
        <v>391</v>
      </c>
      <c r="AY31" s="84">
        <v>36213858.751999997</v>
      </c>
      <c r="AZ31" s="85">
        <v>136608.80499999999</v>
      </c>
      <c r="BA31" s="85">
        <v>1832556.024</v>
      </c>
      <c r="BB31" s="85">
        <v>5760578.5039999997</v>
      </c>
      <c r="BC31" s="85">
        <v>10783258.919</v>
      </c>
      <c r="BD31" s="85">
        <v>10747863.929</v>
      </c>
      <c r="BE31" s="86">
        <v>6952992.5710000005</v>
      </c>
      <c r="BF31" s="84">
        <v>13563672.867000001</v>
      </c>
      <c r="BG31" s="85">
        <v>60787.175000000003</v>
      </c>
      <c r="BH31" s="85">
        <v>1005318.123</v>
      </c>
      <c r="BI31" s="85">
        <v>2521808.0320000001</v>
      </c>
      <c r="BJ31" s="85">
        <v>3777541.148</v>
      </c>
      <c r="BK31" s="85">
        <v>5257684.5949999997</v>
      </c>
      <c r="BL31" s="86">
        <v>940533.79399999999</v>
      </c>
      <c r="BM31" s="84">
        <v>20734996.213</v>
      </c>
      <c r="BN31" s="85">
        <v>6599085.2359999996</v>
      </c>
      <c r="BO31" s="85">
        <v>9757702.8149999995</v>
      </c>
      <c r="BP31" s="86">
        <v>4378208.1619999995</v>
      </c>
      <c r="BQ31" s="84">
        <v>4735535.8279999997</v>
      </c>
      <c r="BR31" s="85">
        <v>2529882.0150000001</v>
      </c>
      <c r="BS31" s="85">
        <v>664322.51100000006</v>
      </c>
      <c r="BT31" s="86">
        <v>1541331.3019999999</v>
      </c>
      <c r="BU31" s="84">
        <v>2884327.76</v>
      </c>
      <c r="BV31" s="85">
        <v>1009129.862</v>
      </c>
      <c r="BW31" s="85">
        <v>1668595.5260000001</v>
      </c>
      <c r="BX31" s="86">
        <v>206602.372</v>
      </c>
      <c r="BY31" s="84">
        <v>5375125.8669999996</v>
      </c>
      <c r="BZ31" s="85">
        <v>887856.84499999997</v>
      </c>
      <c r="CA31" s="85">
        <v>2631802.216</v>
      </c>
      <c r="CB31" s="86">
        <v>1855466.8060000001</v>
      </c>
      <c r="CC31" s="84">
        <v>6775213.3899999997</v>
      </c>
      <c r="CD31" s="85">
        <v>797095.00399999996</v>
      </c>
      <c r="CE31" s="85">
        <v>416710.55300000001</v>
      </c>
      <c r="CF31" s="85">
        <v>312644.75699999998</v>
      </c>
      <c r="CG31" s="85">
        <v>577625.08400000003</v>
      </c>
      <c r="CH31" s="87">
        <v>4671137.9919999996</v>
      </c>
      <c r="CI31" s="63" t="s">
        <v>364</v>
      </c>
    </row>
    <row r="32" spans="1:87" ht="15" customHeight="1" x14ac:dyDescent="0.4">
      <c r="A32" s="62">
        <v>4</v>
      </c>
      <c r="B32" s="55"/>
      <c r="C32" s="57"/>
      <c r="D32" s="52"/>
      <c r="E32" s="58" t="s">
        <v>316</v>
      </c>
      <c r="F32" s="74" t="s">
        <v>317</v>
      </c>
      <c r="G32" s="50" t="s">
        <v>277</v>
      </c>
      <c r="H32" s="83">
        <v>56675822.071999997</v>
      </c>
      <c r="I32" s="84">
        <v>8427508.0649999995</v>
      </c>
      <c r="J32" s="85">
        <v>4874639.6229999997</v>
      </c>
      <c r="K32" s="85">
        <v>1603223.8259999999</v>
      </c>
      <c r="L32" s="86">
        <v>1949644.6159999999</v>
      </c>
      <c r="M32" s="84">
        <v>14482549.399</v>
      </c>
      <c r="N32" s="85">
        <v>1444224.004</v>
      </c>
      <c r="O32" s="85">
        <v>224982.41</v>
      </c>
      <c r="P32" s="85">
        <v>530734.02399999998</v>
      </c>
      <c r="Q32" s="85">
        <v>178406.69500000001</v>
      </c>
      <c r="R32" s="85">
        <v>169301.255</v>
      </c>
      <c r="S32" s="85">
        <v>601197.26800000004</v>
      </c>
      <c r="T32" s="85">
        <v>512508.46</v>
      </c>
      <c r="U32" s="85">
        <v>979261.47100000002</v>
      </c>
      <c r="V32" s="85">
        <v>119929.84299999999</v>
      </c>
      <c r="W32" s="85">
        <v>1189916.8629999999</v>
      </c>
      <c r="X32" s="85">
        <v>174795.459</v>
      </c>
      <c r="Y32" s="85">
        <v>27011.228999999999</v>
      </c>
      <c r="Z32" s="85">
        <v>731252.59699999995</v>
      </c>
      <c r="AA32" s="85">
        <v>691864.91099999996</v>
      </c>
      <c r="AB32" s="85">
        <v>298350.44199999998</v>
      </c>
      <c r="AC32" s="85">
        <v>1183108.277</v>
      </c>
      <c r="AD32" s="85">
        <v>519365.71100000001</v>
      </c>
      <c r="AE32" s="85">
        <v>1157402.76</v>
      </c>
      <c r="AF32" s="85">
        <v>442805.75</v>
      </c>
      <c r="AG32" s="85">
        <v>807236.08299999998</v>
      </c>
      <c r="AH32" s="85">
        <v>723857.65</v>
      </c>
      <c r="AI32" s="85">
        <v>251061.64799999999</v>
      </c>
      <c r="AJ32" s="85">
        <v>1228354.551</v>
      </c>
      <c r="AK32" s="86">
        <v>295620.03600000002</v>
      </c>
      <c r="AL32" s="84">
        <v>997106.55500000005</v>
      </c>
      <c r="AM32" s="85">
        <v>93402.017000000007</v>
      </c>
      <c r="AN32" s="85">
        <v>62459.394</v>
      </c>
      <c r="AO32" s="85">
        <v>391842.43</v>
      </c>
      <c r="AP32" s="85">
        <v>144589.37</v>
      </c>
      <c r="AQ32" s="86">
        <v>304813.34499999997</v>
      </c>
      <c r="AR32" s="84">
        <v>2056339.233</v>
      </c>
      <c r="AS32" s="85">
        <v>134640.981</v>
      </c>
      <c r="AT32" s="85">
        <v>1078777.334</v>
      </c>
      <c r="AU32" s="85">
        <v>121297.71</v>
      </c>
      <c r="AV32" s="85">
        <v>135864.891</v>
      </c>
      <c r="AW32" s="85">
        <v>585645.37800000003</v>
      </c>
      <c r="AX32" s="86" t="s">
        <v>391</v>
      </c>
      <c r="AY32" s="84">
        <v>20365944.234999999</v>
      </c>
      <c r="AZ32" s="85">
        <v>81718.718999999997</v>
      </c>
      <c r="BA32" s="85">
        <v>699937.39899999998</v>
      </c>
      <c r="BB32" s="85">
        <v>2816096.0580000002</v>
      </c>
      <c r="BC32" s="85">
        <v>6589690.6739999996</v>
      </c>
      <c r="BD32" s="85">
        <v>5963829.0580000002</v>
      </c>
      <c r="BE32" s="86">
        <v>4214672.3269999996</v>
      </c>
      <c r="BF32" s="84">
        <v>4471816.682</v>
      </c>
      <c r="BG32" s="85">
        <v>23246.317999999999</v>
      </c>
      <c r="BH32" s="85">
        <v>231611.31899999999</v>
      </c>
      <c r="BI32" s="85">
        <v>770824.02599999995</v>
      </c>
      <c r="BJ32" s="85">
        <v>990269.30599999998</v>
      </c>
      <c r="BK32" s="85">
        <v>2147352.9509999999</v>
      </c>
      <c r="BL32" s="86">
        <v>308512.76299999998</v>
      </c>
      <c r="BM32" s="84">
        <v>2357275.318</v>
      </c>
      <c r="BN32" s="85">
        <v>422150.64799999999</v>
      </c>
      <c r="BO32" s="85">
        <v>1457367.642</v>
      </c>
      <c r="BP32" s="86">
        <v>477757.02799999999</v>
      </c>
      <c r="BQ32" s="84">
        <v>859671.18500000006</v>
      </c>
      <c r="BR32" s="85">
        <v>140951.038</v>
      </c>
      <c r="BS32" s="85">
        <v>319003.42599999998</v>
      </c>
      <c r="BT32" s="86">
        <v>399716.72100000002</v>
      </c>
      <c r="BU32" s="84">
        <v>416390.44099999999</v>
      </c>
      <c r="BV32" s="85">
        <v>110631.96799999999</v>
      </c>
      <c r="BW32" s="85">
        <v>245230.372</v>
      </c>
      <c r="BX32" s="86">
        <v>60528.101999999999</v>
      </c>
      <c r="BY32" s="84">
        <v>665941.32400000002</v>
      </c>
      <c r="BZ32" s="85">
        <v>144664.345</v>
      </c>
      <c r="CA32" s="85">
        <v>214456.084</v>
      </c>
      <c r="CB32" s="86">
        <v>306820.89500000002</v>
      </c>
      <c r="CC32" s="84">
        <v>1575279.6329999999</v>
      </c>
      <c r="CD32" s="85">
        <v>218766.511</v>
      </c>
      <c r="CE32" s="85">
        <v>125161.704</v>
      </c>
      <c r="CF32" s="85">
        <v>154998.33799999999</v>
      </c>
      <c r="CG32" s="85">
        <v>127362.519</v>
      </c>
      <c r="CH32" s="87">
        <v>948990.56099999999</v>
      </c>
      <c r="CI32" s="63" t="s">
        <v>365</v>
      </c>
    </row>
    <row r="33" spans="1:87" ht="15" customHeight="1" x14ac:dyDescent="0.4">
      <c r="A33" s="62">
        <v>4</v>
      </c>
      <c r="B33" s="55"/>
      <c r="C33" s="57"/>
      <c r="D33" s="52"/>
      <c r="E33" s="58" t="s">
        <v>318</v>
      </c>
      <c r="F33" s="74" t="s">
        <v>319</v>
      </c>
      <c r="G33" s="50" t="s">
        <v>277</v>
      </c>
      <c r="H33" s="83">
        <v>38621795.972999997</v>
      </c>
      <c r="I33" s="84">
        <v>3666662.2059999998</v>
      </c>
      <c r="J33" s="85">
        <v>2242279.571</v>
      </c>
      <c r="K33" s="85">
        <v>808334.38699999999</v>
      </c>
      <c r="L33" s="86">
        <v>616048.24800000002</v>
      </c>
      <c r="M33" s="84">
        <v>9744825.9250000007</v>
      </c>
      <c r="N33" s="85">
        <v>1926479.25</v>
      </c>
      <c r="O33" s="85">
        <v>350274.11200000002</v>
      </c>
      <c r="P33" s="85">
        <v>464199.31800000003</v>
      </c>
      <c r="Q33" s="85">
        <v>176898.111</v>
      </c>
      <c r="R33" s="85">
        <v>118757.462</v>
      </c>
      <c r="S33" s="85">
        <v>274046.99599999998</v>
      </c>
      <c r="T33" s="85">
        <v>298871.38699999999</v>
      </c>
      <c r="U33" s="85">
        <v>467471.21399999998</v>
      </c>
      <c r="V33" s="85">
        <v>15629.621999999999</v>
      </c>
      <c r="W33" s="85">
        <v>726559.72199999995</v>
      </c>
      <c r="X33" s="85">
        <v>71763.585999999996</v>
      </c>
      <c r="Y33" s="85">
        <v>63799.089</v>
      </c>
      <c r="Z33" s="85">
        <v>476659.788</v>
      </c>
      <c r="AA33" s="85">
        <v>357617.50400000002</v>
      </c>
      <c r="AB33" s="85">
        <v>225779.24100000001</v>
      </c>
      <c r="AC33" s="85">
        <v>691484.92</v>
      </c>
      <c r="AD33" s="85">
        <v>300271.94300000003</v>
      </c>
      <c r="AE33" s="85">
        <v>702904.701</v>
      </c>
      <c r="AF33" s="85">
        <v>306282.17300000001</v>
      </c>
      <c r="AG33" s="85">
        <v>283253.87199999997</v>
      </c>
      <c r="AH33" s="85">
        <v>294488.97499999998</v>
      </c>
      <c r="AI33" s="85">
        <v>70302.490000000005</v>
      </c>
      <c r="AJ33" s="85">
        <v>810104.777</v>
      </c>
      <c r="AK33" s="86">
        <v>270925.674</v>
      </c>
      <c r="AL33" s="84">
        <v>712080.951</v>
      </c>
      <c r="AM33" s="85">
        <v>15611.199000000001</v>
      </c>
      <c r="AN33" s="85">
        <v>19755.339</v>
      </c>
      <c r="AO33" s="85">
        <v>490391.09399999998</v>
      </c>
      <c r="AP33" s="85">
        <v>82559.712</v>
      </c>
      <c r="AQ33" s="86">
        <v>103763.606</v>
      </c>
      <c r="AR33" s="84">
        <v>1271899.7830000001</v>
      </c>
      <c r="AS33" s="85">
        <v>219997.58199999999</v>
      </c>
      <c r="AT33" s="85">
        <v>614295.18500000006</v>
      </c>
      <c r="AU33" s="85">
        <v>168016.133</v>
      </c>
      <c r="AV33" s="85">
        <v>100982.122</v>
      </c>
      <c r="AW33" s="85">
        <v>168491.041</v>
      </c>
      <c r="AX33" s="86" t="s">
        <v>391</v>
      </c>
      <c r="AY33" s="84">
        <v>7599685.5449999999</v>
      </c>
      <c r="AZ33" s="85">
        <v>29380.851999999999</v>
      </c>
      <c r="BA33" s="85">
        <v>693133.54700000002</v>
      </c>
      <c r="BB33" s="85">
        <v>1823539.4069999999</v>
      </c>
      <c r="BC33" s="85">
        <v>1704874.6129999999</v>
      </c>
      <c r="BD33" s="85">
        <v>2117288.3369999998</v>
      </c>
      <c r="BE33" s="86">
        <v>1231468.7890000001</v>
      </c>
      <c r="BF33" s="84">
        <v>3128283.2379999999</v>
      </c>
      <c r="BG33" s="85">
        <v>14542.691999999999</v>
      </c>
      <c r="BH33" s="85">
        <v>318768.66700000002</v>
      </c>
      <c r="BI33" s="85">
        <v>605141.22199999995</v>
      </c>
      <c r="BJ33" s="85">
        <v>808928.09600000002</v>
      </c>
      <c r="BK33" s="85">
        <v>1233120.8799999999</v>
      </c>
      <c r="BL33" s="86">
        <v>147781.68100000001</v>
      </c>
      <c r="BM33" s="84">
        <v>8874029.9570000004</v>
      </c>
      <c r="BN33" s="85">
        <v>3800628.0320000001</v>
      </c>
      <c r="BO33" s="85">
        <v>2437222.301</v>
      </c>
      <c r="BP33" s="86">
        <v>2636179.6239999998</v>
      </c>
      <c r="BQ33" s="84">
        <v>1368625.726</v>
      </c>
      <c r="BR33" s="85">
        <v>890300.64300000004</v>
      </c>
      <c r="BS33" s="85">
        <v>126129.783</v>
      </c>
      <c r="BT33" s="86">
        <v>352195.3</v>
      </c>
      <c r="BU33" s="84">
        <v>652844.71600000001</v>
      </c>
      <c r="BV33" s="85">
        <v>350370.45199999999</v>
      </c>
      <c r="BW33" s="85">
        <v>263413.766</v>
      </c>
      <c r="BX33" s="86">
        <v>39060.497000000003</v>
      </c>
      <c r="BY33" s="84">
        <v>585855.11499999999</v>
      </c>
      <c r="BZ33" s="85">
        <v>150590.473</v>
      </c>
      <c r="CA33" s="85">
        <v>191783.524</v>
      </c>
      <c r="CB33" s="86">
        <v>243481.11799999999</v>
      </c>
      <c r="CC33" s="84">
        <v>1017002.811</v>
      </c>
      <c r="CD33" s="85">
        <v>187780.60200000001</v>
      </c>
      <c r="CE33" s="85">
        <v>98564.035999999993</v>
      </c>
      <c r="CF33" s="85">
        <v>31101.816999999999</v>
      </c>
      <c r="CG33" s="85">
        <v>59754.974000000002</v>
      </c>
      <c r="CH33" s="87">
        <v>639801.38100000005</v>
      </c>
      <c r="CI33" s="63" t="s">
        <v>366</v>
      </c>
    </row>
    <row r="34" spans="1:87" ht="15" customHeight="1" x14ac:dyDescent="0.4">
      <c r="A34" s="62">
        <v>4</v>
      </c>
      <c r="B34" s="55"/>
      <c r="C34" s="57"/>
      <c r="D34" s="52"/>
      <c r="E34" s="58" t="s">
        <v>320</v>
      </c>
      <c r="F34" s="74" t="s">
        <v>321</v>
      </c>
      <c r="G34" s="50" t="s">
        <v>277</v>
      </c>
      <c r="H34" s="83">
        <v>19810937.096000001</v>
      </c>
      <c r="I34" s="84">
        <v>2033208.82</v>
      </c>
      <c r="J34" s="85">
        <v>966750.94</v>
      </c>
      <c r="K34" s="85">
        <v>586267.43500000006</v>
      </c>
      <c r="L34" s="86">
        <v>480190.44400000002</v>
      </c>
      <c r="M34" s="84">
        <v>4707942.9050000003</v>
      </c>
      <c r="N34" s="85">
        <v>437129.48100000003</v>
      </c>
      <c r="O34" s="85">
        <v>84009.209000000003</v>
      </c>
      <c r="P34" s="85">
        <v>131709.533</v>
      </c>
      <c r="Q34" s="85">
        <v>44954.489000000001</v>
      </c>
      <c r="R34" s="85">
        <v>42009.552000000003</v>
      </c>
      <c r="S34" s="85">
        <v>88138.429000000004</v>
      </c>
      <c r="T34" s="85">
        <v>87767.444000000003</v>
      </c>
      <c r="U34" s="85">
        <v>184136.63</v>
      </c>
      <c r="V34" s="85">
        <v>75714.508000000002</v>
      </c>
      <c r="W34" s="85">
        <v>314523.375</v>
      </c>
      <c r="X34" s="85">
        <v>27421.262999999999</v>
      </c>
      <c r="Y34" s="85">
        <v>15474.671</v>
      </c>
      <c r="Z34" s="85">
        <v>110906.139</v>
      </c>
      <c r="AA34" s="85">
        <v>90696.448999999993</v>
      </c>
      <c r="AB34" s="85">
        <v>91202.725000000006</v>
      </c>
      <c r="AC34" s="85">
        <v>236142.864</v>
      </c>
      <c r="AD34" s="85">
        <v>76200.157000000007</v>
      </c>
      <c r="AE34" s="85">
        <v>183422.82199999999</v>
      </c>
      <c r="AF34" s="85">
        <v>340420.32400000002</v>
      </c>
      <c r="AG34" s="85">
        <v>1507951.3759999999</v>
      </c>
      <c r="AH34" s="85">
        <v>114904.70600000001</v>
      </c>
      <c r="AI34" s="85">
        <v>36335.998</v>
      </c>
      <c r="AJ34" s="85">
        <v>260613.15400000001</v>
      </c>
      <c r="AK34" s="86">
        <v>126157.606</v>
      </c>
      <c r="AL34" s="84">
        <v>398634.74400000001</v>
      </c>
      <c r="AM34" s="85">
        <v>31059.576000000001</v>
      </c>
      <c r="AN34" s="85">
        <v>28776.224999999999</v>
      </c>
      <c r="AO34" s="85">
        <v>109784.53200000001</v>
      </c>
      <c r="AP34" s="85">
        <v>97495.971000000005</v>
      </c>
      <c r="AQ34" s="86">
        <v>131518.44</v>
      </c>
      <c r="AR34" s="84">
        <v>705786.50800000003</v>
      </c>
      <c r="AS34" s="85">
        <v>197730.4</v>
      </c>
      <c r="AT34" s="85">
        <v>285410.56400000001</v>
      </c>
      <c r="AU34" s="85">
        <v>102800.87300000001</v>
      </c>
      <c r="AV34" s="85">
        <v>43721.190999999999</v>
      </c>
      <c r="AW34" s="85">
        <v>76099.914999999994</v>
      </c>
      <c r="AX34" s="86" t="s">
        <v>391</v>
      </c>
      <c r="AY34" s="84">
        <v>2094017.8019999999</v>
      </c>
      <c r="AZ34" s="85">
        <v>1297.0840000000001</v>
      </c>
      <c r="BA34" s="85">
        <v>142571.11199999999</v>
      </c>
      <c r="BB34" s="85">
        <v>475788.86599999998</v>
      </c>
      <c r="BC34" s="85">
        <v>661642.58400000003</v>
      </c>
      <c r="BD34" s="85">
        <v>414136.28100000002</v>
      </c>
      <c r="BE34" s="86">
        <v>398581.875</v>
      </c>
      <c r="BF34" s="84">
        <v>2432600.3930000002</v>
      </c>
      <c r="BG34" s="85">
        <v>2210.627</v>
      </c>
      <c r="BH34" s="85">
        <v>172436.125</v>
      </c>
      <c r="BI34" s="85">
        <v>451456.66800000001</v>
      </c>
      <c r="BJ34" s="85">
        <v>908878.09299999999</v>
      </c>
      <c r="BK34" s="85">
        <v>728529.11600000004</v>
      </c>
      <c r="BL34" s="86">
        <v>169089.764</v>
      </c>
      <c r="BM34" s="84">
        <v>3713199.0279999999</v>
      </c>
      <c r="BN34" s="85">
        <v>667584.24800000002</v>
      </c>
      <c r="BO34" s="85">
        <v>2507139.2390000001</v>
      </c>
      <c r="BP34" s="86">
        <v>538475.54099999997</v>
      </c>
      <c r="BQ34" s="84">
        <v>789970.13199999998</v>
      </c>
      <c r="BR34" s="85">
        <v>592808.37800000003</v>
      </c>
      <c r="BS34" s="85">
        <v>52679.09</v>
      </c>
      <c r="BT34" s="86">
        <v>144482.66399999999</v>
      </c>
      <c r="BU34" s="84">
        <v>865626.08799999999</v>
      </c>
      <c r="BV34" s="85">
        <v>205736.29399999999</v>
      </c>
      <c r="BW34" s="85">
        <v>627309.77300000004</v>
      </c>
      <c r="BX34" s="86">
        <v>32580.021000000001</v>
      </c>
      <c r="BY34" s="84">
        <v>636444.60100000002</v>
      </c>
      <c r="BZ34" s="85">
        <v>192318.965</v>
      </c>
      <c r="CA34" s="85">
        <v>109072.412</v>
      </c>
      <c r="CB34" s="86">
        <v>335053.22399999999</v>
      </c>
      <c r="CC34" s="84">
        <v>1433506.075</v>
      </c>
      <c r="CD34" s="85">
        <v>87349.619000000006</v>
      </c>
      <c r="CE34" s="85">
        <v>68368.561000000002</v>
      </c>
      <c r="CF34" s="85">
        <v>27514.563999999998</v>
      </c>
      <c r="CG34" s="85">
        <v>65271.633000000002</v>
      </c>
      <c r="CH34" s="87">
        <v>1185001.699</v>
      </c>
      <c r="CI34" s="63" t="s">
        <v>367</v>
      </c>
    </row>
    <row r="35" spans="1:87" ht="15" customHeight="1" x14ac:dyDescent="0.4">
      <c r="A35" s="62">
        <v>3</v>
      </c>
      <c r="B35" s="55"/>
      <c r="C35" s="57"/>
      <c r="D35" s="51" t="s">
        <v>322</v>
      </c>
      <c r="E35" s="54"/>
      <c r="F35" s="74" t="s">
        <v>323</v>
      </c>
      <c r="G35" s="50" t="s">
        <v>277</v>
      </c>
      <c r="H35" s="83">
        <v>179022606.02900001</v>
      </c>
      <c r="I35" s="84">
        <v>14897179.628</v>
      </c>
      <c r="J35" s="85">
        <v>7781255.2560000001</v>
      </c>
      <c r="K35" s="85">
        <v>4146264.628</v>
      </c>
      <c r="L35" s="86">
        <v>2969659.7450000001</v>
      </c>
      <c r="M35" s="84">
        <v>34219849.647</v>
      </c>
      <c r="N35" s="85">
        <v>4295759.0240000002</v>
      </c>
      <c r="O35" s="85">
        <v>955607.30500000005</v>
      </c>
      <c r="P35" s="85">
        <v>1644267.9539999999</v>
      </c>
      <c r="Q35" s="85">
        <v>601527.78799999994</v>
      </c>
      <c r="R35" s="85">
        <v>481814.21399999998</v>
      </c>
      <c r="S35" s="85">
        <v>924127.80099999998</v>
      </c>
      <c r="T35" s="85">
        <v>1774920.99</v>
      </c>
      <c r="U35" s="85">
        <v>1658120.3659999999</v>
      </c>
      <c r="V35" s="85">
        <v>76117.366999999998</v>
      </c>
      <c r="W35" s="85">
        <v>2279601.7340000002</v>
      </c>
      <c r="X35" s="85">
        <v>393084.49800000002</v>
      </c>
      <c r="Y35" s="85">
        <v>148127.484</v>
      </c>
      <c r="Z35" s="85">
        <v>1484768.399</v>
      </c>
      <c r="AA35" s="85">
        <v>1087962.5859999999</v>
      </c>
      <c r="AB35" s="85">
        <v>575502.31200000003</v>
      </c>
      <c r="AC35" s="85">
        <v>3195580.7170000002</v>
      </c>
      <c r="AD35" s="85">
        <v>1567018.023</v>
      </c>
      <c r="AE35" s="85">
        <v>3566713.0980000002</v>
      </c>
      <c r="AF35" s="85">
        <v>936433.24100000004</v>
      </c>
      <c r="AG35" s="85">
        <v>973132.07200000004</v>
      </c>
      <c r="AH35" s="85">
        <v>1481800.736</v>
      </c>
      <c r="AI35" s="85">
        <v>393050.54499999998</v>
      </c>
      <c r="AJ35" s="85">
        <v>2668753.9360000002</v>
      </c>
      <c r="AK35" s="86">
        <v>1056057.4569999999</v>
      </c>
      <c r="AL35" s="84">
        <v>3059622.1680000001</v>
      </c>
      <c r="AM35" s="85">
        <v>94800.452000000005</v>
      </c>
      <c r="AN35" s="85">
        <v>195394.954</v>
      </c>
      <c r="AO35" s="85">
        <v>1713973.3870000001</v>
      </c>
      <c r="AP35" s="85">
        <v>257724.13500000001</v>
      </c>
      <c r="AQ35" s="86">
        <v>797729.24100000004</v>
      </c>
      <c r="AR35" s="84">
        <v>9868650.1300000008</v>
      </c>
      <c r="AS35" s="85">
        <v>1248069.128</v>
      </c>
      <c r="AT35" s="85">
        <v>4569587.7230000002</v>
      </c>
      <c r="AU35" s="85">
        <v>1999649.639</v>
      </c>
      <c r="AV35" s="85">
        <v>962380.473</v>
      </c>
      <c r="AW35" s="85">
        <v>1088573.2790000001</v>
      </c>
      <c r="AX35" s="86" t="s">
        <v>391</v>
      </c>
      <c r="AY35" s="84">
        <v>20194170.155000001</v>
      </c>
      <c r="AZ35" s="85">
        <v>55382.578000000001</v>
      </c>
      <c r="BA35" s="85">
        <v>1670555.9469999999</v>
      </c>
      <c r="BB35" s="85">
        <v>4282057.3509999998</v>
      </c>
      <c r="BC35" s="85">
        <v>4922007.7819999997</v>
      </c>
      <c r="BD35" s="85">
        <v>5954889.9910000004</v>
      </c>
      <c r="BE35" s="86">
        <v>3309276.5070000002</v>
      </c>
      <c r="BF35" s="84">
        <v>12873320.937000001</v>
      </c>
      <c r="BG35" s="85">
        <v>36809.51</v>
      </c>
      <c r="BH35" s="85">
        <v>1049566.1969999999</v>
      </c>
      <c r="BI35" s="85">
        <v>2912859.9550000001</v>
      </c>
      <c r="BJ35" s="85">
        <v>2591438.2200000002</v>
      </c>
      <c r="BK35" s="85">
        <v>5510997.9589999998</v>
      </c>
      <c r="BL35" s="86">
        <v>771649.09600000002</v>
      </c>
      <c r="BM35" s="84">
        <v>57288828.704999998</v>
      </c>
      <c r="BN35" s="85">
        <v>9436096.0030000005</v>
      </c>
      <c r="BO35" s="85">
        <v>43757677.963</v>
      </c>
      <c r="BP35" s="86">
        <v>4095054.74</v>
      </c>
      <c r="BQ35" s="84">
        <v>5449086.7029999997</v>
      </c>
      <c r="BR35" s="85">
        <v>3778201.7560000001</v>
      </c>
      <c r="BS35" s="85">
        <v>397265.26400000002</v>
      </c>
      <c r="BT35" s="86">
        <v>1273619.683</v>
      </c>
      <c r="BU35" s="84">
        <v>7661081.1119999997</v>
      </c>
      <c r="BV35" s="85">
        <v>3577729.8960000002</v>
      </c>
      <c r="BW35" s="85">
        <v>3828398.4449999998</v>
      </c>
      <c r="BX35" s="86">
        <v>254952.77</v>
      </c>
      <c r="BY35" s="84">
        <v>8363026.0590000004</v>
      </c>
      <c r="BZ35" s="85">
        <v>1442975.0460000001</v>
      </c>
      <c r="CA35" s="85">
        <v>2344305.0460000001</v>
      </c>
      <c r="CB35" s="86">
        <v>4575745.966</v>
      </c>
      <c r="CC35" s="84">
        <v>5147790.7850000001</v>
      </c>
      <c r="CD35" s="85">
        <v>1338854.179</v>
      </c>
      <c r="CE35" s="85">
        <v>620908.42000000004</v>
      </c>
      <c r="CF35" s="85">
        <v>312938.40000000002</v>
      </c>
      <c r="CG35" s="85">
        <v>423152.19699999999</v>
      </c>
      <c r="CH35" s="87">
        <v>2451937.5890000002</v>
      </c>
      <c r="CI35" s="63" t="s">
        <v>368</v>
      </c>
    </row>
    <row r="36" spans="1:87" ht="15" customHeight="1" x14ac:dyDescent="0.4">
      <c r="A36" s="62">
        <v>4</v>
      </c>
      <c r="B36" s="55"/>
      <c r="C36" s="57"/>
      <c r="D36" s="52"/>
      <c r="E36" s="58" t="s">
        <v>324</v>
      </c>
      <c r="F36" s="74" t="s">
        <v>325</v>
      </c>
      <c r="G36" s="50" t="s">
        <v>277</v>
      </c>
      <c r="H36" s="83">
        <v>121341055.57099999</v>
      </c>
      <c r="I36" s="84">
        <v>11409754.825999999</v>
      </c>
      <c r="J36" s="85">
        <v>5662157.8729999997</v>
      </c>
      <c r="K36" s="85">
        <v>3472119.1179999998</v>
      </c>
      <c r="L36" s="86">
        <v>2275477.8360000001</v>
      </c>
      <c r="M36" s="84">
        <v>25614754.056000002</v>
      </c>
      <c r="N36" s="85">
        <v>3237310.1540000001</v>
      </c>
      <c r="O36" s="85">
        <v>744551.81299999997</v>
      </c>
      <c r="P36" s="85">
        <v>1223476.4839999999</v>
      </c>
      <c r="Q36" s="85">
        <v>511068.005</v>
      </c>
      <c r="R36" s="85">
        <v>400424.89299999998</v>
      </c>
      <c r="S36" s="85">
        <v>705445.61399999994</v>
      </c>
      <c r="T36" s="85">
        <v>1441614.53</v>
      </c>
      <c r="U36" s="85">
        <v>1085036.8500000001</v>
      </c>
      <c r="V36" s="85">
        <v>39054.366000000002</v>
      </c>
      <c r="W36" s="85">
        <v>1839322.5349999999</v>
      </c>
      <c r="X36" s="85">
        <v>301397.34999999998</v>
      </c>
      <c r="Y36" s="85">
        <v>114357.99</v>
      </c>
      <c r="Z36" s="85">
        <v>1021081.975</v>
      </c>
      <c r="AA36" s="85">
        <v>863728.701</v>
      </c>
      <c r="AB36" s="85">
        <v>417572.63900000002</v>
      </c>
      <c r="AC36" s="85">
        <v>2516598.807</v>
      </c>
      <c r="AD36" s="85">
        <v>1086688.9809999999</v>
      </c>
      <c r="AE36" s="85">
        <v>2882904.1039999998</v>
      </c>
      <c r="AF36" s="85">
        <v>620138.52800000005</v>
      </c>
      <c r="AG36" s="85">
        <v>598057.28599999996</v>
      </c>
      <c r="AH36" s="85">
        <v>995264.375</v>
      </c>
      <c r="AI36" s="85">
        <v>216241.55100000001</v>
      </c>
      <c r="AJ36" s="85">
        <v>1966405.942</v>
      </c>
      <c r="AK36" s="86">
        <v>787010.58200000005</v>
      </c>
      <c r="AL36" s="84">
        <v>2083168.639</v>
      </c>
      <c r="AM36" s="85">
        <v>33543.478999999999</v>
      </c>
      <c r="AN36" s="85">
        <v>79180.839000000007</v>
      </c>
      <c r="AO36" s="85">
        <v>1325939.3670000001</v>
      </c>
      <c r="AP36" s="85">
        <v>175798.614</v>
      </c>
      <c r="AQ36" s="86">
        <v>468706.33899999998</v>
      </c>
      <c r="AR36" s="84">
        <v>7270778.7180000003</v>
      </c>
      <c r="AS36" s="85">
        <v>799916.62899999996</v>
      </c>
      <c r="AT36" s="85">
        <v>3413585.7489999998</v>
      </c>
      <c r="AU36" s="85">
        <v>1672631.11</v>
      </c>
      <c r="AV36" s="85">
        <v>679438.36199999996</v>
      </c>
      <c r="AW36" s="85">
        <v>705006.31599999999</v>
      </c>
      <c r="AX36" s="86" t="s">
        <v>391</v>
      </c>
      <c r="AY36" s="84">
        <v>15304349.393999999</v>
      </c>
      <c r="AZ36" s="85">
        <v>40123.885999999999</v>
      </c>
      <c r="BA36" s="85">
        <v>1237200.6510000001</v>
      </c>
      <c r="BB36" s="85">
        <v>3140387.5279999999</v>
      </c>
      <c r="BC36" s="85">
        <v>3853433.5839999998</v>
      </c>
      <c r="BD36" s="85">
        <v>4548382.6679999996</v>
      </c>
      <c r="BE36" s="86">
        <v>2484821.077</v>
      </c>
      <c r="BF36" s="84">
        <v>9456547.4529999997</v>
      </c>
      <c r="BG36" s="85">
        <v>29258.62</v>
      </c>
      <c r="BH36" s="85">
        <v>683918.924</v>
      </c>
      <c r="BI36" s="85">
        <v>2054848.862</v>
      </c>
      <c r="BJ36" s="85">
        <v>1891284.916</v>
      </c>
      <c r="BK36" s="85">
        <v>4187673.253</v>
      </c>
      <c r="BL36" s="86">
        <v>609562.87800000003</v>
      </c>
      <c r="BM36" s="84">
        <v>31986859.943</v>
      </c>
      <c r="BN36" s="85">
        <v>7758659.3540000003</v>
      </c>
      <c r="BO36" s="85">
        <v>21131244.993000001</v>
      </c>
      <c r="BP36" s="86">
        <v>3096955.5970000001</v>
      </c>
      <c r="BQ36" s="84">
        <v>3990620.3309999998</v>
      </c>
      <c r="BR36" s="85">
        <v>2770312.75</v>
      </c>
      <c r="BS36" s="85">
        <v>296133.13099999999</v>
      </c>
      <c r="BT36" s="86">
        <v>924174.45</v>
      </c>
      <c r="BU36" s="84">
        <v>5969792.3049999997</v>
      </c>
      <c r="BV36" s="85">
        <v>2791656.338</v>
      </c>
      <c r="BW36" s="85">
        <v>2971707.1809999999</v>
      </c>
      <c r="BX36" s="86">
        <v>206428.785</v>
      </c>
      <c r="BY36" s="84">
        <v>4480166.9859999996</v>
      </c>
      <c r="BZ36" s="85">
        <v>1142692.9180000001</v>
      </c>
      <c r="CA36" s="85">
        <v>1029977.846</v>
      </c>
      <c r="CB36" s="86">
        <v>2307496.2220000001</v>
      </c>
      <c r="CC36" s="84">
        <v>3774262.92</v>
      </c>
      <c r="CD36" s="85">
        <v>980784.55299999996</v>
      </c>
      <c r="CE36" s="85">
        <v>466341.67700000003</v>
      </c>
      <c r="CF36" s="85">
        <v>224405.992</v>
      </c>
      <c r="CG36" s="85">
        <v>338092.44900000002</v>
      </c>
      <c r="CH36" s="87">
        <v>1764638.2479999999</v>
      </c>
      <c r="CI36" s="63" t="s">
        <v>369</v>
      </c>
    </row>
    <row r="37" spans="1:87" ht="15" customHeight="1" x14ac:dyDescent="0.4">
      <c r="A37" s="62">
        <v>4</v>
      </c>
      <c r="B37" s="55"/>
      <c r="C37" s="52"/>
      <c r="D37" s="52"/>
      <c r="E37" s="58" t="s">
        <v>326</v>
      </c>
      <c r="F37" s="74" t="s">
        <v>327</v>
      </c>
      <c r="G37" s="50" t="s">
        <v>277</v>
      </c>
      <c r="H37" s="83">
        <v>34100883.32</v>
      </c>
      <c r="I37" s="84">
        <v>2026426.4350000001</v>
      </c>
      <c r="J37" s="85">
        <v>1384993.997</v>
      </c>
      <c r="K37" s="85">
        <v>375563.02399999998</v>
      </c>
      <c r="L37" s="86">
        <v>265869.41399999999</v>
      </c>
      <c r="M37" s="84">
        <v>3569120.4840000002</v>
      </c>
      <c r="N37" s="85">
        <v>534560.522</v>
      </c>
      <c r="O37" s="85">
        <v>123090.38099999999</v>
      </c>
      <c r="P37" s="85">
        <v>215117.36499999999</v>
      </c>
      <c r="Q37" s="85">
        <v>49179.322</v>
      </c>
      <c r="R37" s="85">
        <v>35278.517999999996</v>
      </c>
      <c r="S37" s="85">
        <v>117786.988</v>
      </c>
      <c r="T37" s="85">
        <v>140007.13500000001</v>
      </c>
      <c r="U37" s="85">
        <v>205313.092</v>
      </c>
      <c r="V37" s="85">
        <v>17283.203000000001</v>
      </c>
      <c r="W37" s="85">
        <v>197357.628</v>
      </c>
      <c r="X37" s="85">
        <v>41739.788999999997</v>
      </c>
      <c r="Y37" s="85">
        <v>17534.252</v>
      </c>
      <c r="Z37" s="85">
        <v>149407.73499999999</v>
      </c>
      <c r="AA37" s="85">
        <v>60257.328999999998</v>
      </c>
      <c r="AB37" s="85">
        <v>81563.289999999994</v>
      </c>
      <c r="AC37" s="85">
        <v>315993.52</v>
      </c>
      <c r="AD37" s="85">
        <v>90811.845000000001</v>
      </c>
      <c r="AE37" s="85">
        <v>252379.02</v>
      </c>
      <c r="AF37" s="85">
        <v>178399.81200000001</v>
      </c>
      <c r="AG37" s="85">
        <v>143511.08300000001</v>
      </c>
      <c r="AH37" s="85">
        <v>192344.69</v>
      </c>
      <c r="AI37" s="85">
        <v>46249.404999999999</v>
      </c>
      <c r="AJ37" s="85">
        <v>219237.79399999999</v>
      </c>
      <c r="AK37" s="86">
        <v>144716.76699999999</v>
      </c>
      <c r="AL37" s="84">
        <v>271923.016</v>
      </c>
      <c r="AM37" s="85">
        <v>15426.626</v>
      </c>
      <c r="AN37" s="85">
        <v>5192.6660000000002</v>
      </c>
      <c r="AO37" s="85">
        <v>121625.789</v>
      </c>
      <c r="AP37" s="85">
        <v>45189.192000000003</v>
      </c>
      <c r="AQ37" s="86">
        <v>84488.743000000002</v>
      </c>
      <c r="AR37" s="84">
        <v>1174043.102</v>
      </c>
      <c r="AS37" s="85">
        <v>213851.44</v>
      </c>
      <c r="AT37" s="85">
        <v>484228.96600000001</v>
      </c>
      <c r="AU37" s="85">
        <v>222255.42600000001</v>
      </c>
      <c r="AV37" s="85">
        <v>131469.00700000001</v>
      </c>
      <c r="AW37" s="85">
        <v>122048.927</v>
      </c>
      <c r="AX37" s="86" t="s">
        <v>391</v>
      </c>
      <c r="AY37" s="84">
        <v>2321136.6549999998</v>
      </c>
      <c r="AZ37" s="85">
        <v>5957.5940000000001</v>
      </c>
      <c r="BA37" s="85">
        <v>169669.508</v>
      </c>
      <c r="BB37" s="85">
        <v>685053.83200000005</v>
      </c>
      <c r="BC37" s="85">
        <v>403269.38299999997</v>
      </c>
      <c r="BD37" s="85">
        <v>655162.85499999998</v>
      </c>
      <c r="BE37" s="86">
        <v>402023.484</v>
      </c>
      <c r="BF37" s="84">
        <v>2042041.5090000001</v>
      </c>
      <c r="BG37" s="85">
        <v>1807.3589999999999</v>
      </c>
      <c r="BH37" s="85">
        <v>261705.965</v>
      </c>
      <c r="BI37" s="85">
        <v>464309.56599999999</v>
      </c>
      <c r="BJ37" s="85">
        <v>436700.87099999998</v>
      </c>
      <c r="BK37" s="85">
        <v>796316.96</v>
      </c>
      <c r="BL37" s="86">
        <v>81200.788</v>
      </c>
      <c r="BM37" s="84">
        <v>18311100.022999998</v>
      </c>
      <c r="BN37" s="85">
        <v>790983.92200000002</v>
      </c>
      <c r="BO37" s="85">
        <v>16845544.712000001</v>
      </c>
      <c r="BP37" s="86">
        <v>674571.38800000004</v>
      </c>
      <c r="BQ37" s="84">
        <v>616235.272</v>
      </c>
      <c r="BR37" s="85">
        <v>435280.55099999998</v>
      </c>
      <c r="BS37" s="85">
        <v>39068.785000000003</v>
      </c>
      <c r="BT37" s="86">
        <v>141885.935</v>
      </c>
      <c r="BU37" s="84">
        <v>1183942.585</v>
      </c>
      <c r="BV37" s="85">
        <v>535041.66099999996</v>
      </c>
      <c r="BW37" s="85">
        <v>616331.56799999997</v>
      </c>
      <c r="BX37" s="86">
        <v>32569.356</v>
      </c>
      <c r="BY37" s="84">
        <v>1746137.6769999999</v>
      </c>
      <c r="BZ37" s="85">
        <v>228504.93299999999</v>
      </c>
      <c r="CA37" s="85">
        <v>266335.82299999997</v>
      </c>
      <c r="CB37" s="86">
        <v>1251296.9210000001</v>
      </c>
      <c r="CC37" s="84">
        <v>838776.56099999999</v>
      </c>
      <c r="CD37" s="85">
        <v>203735.549</v>
      </c>
      <c r="CE37" s="85">
        <v>112058.803</v>
      </c>
      <c r="CF37" s="85">
        <v>54551.51</v>
      </c>
      <c r="CG37" s="85">
        <v>36149.398999999998</v>
      </c>
      <c r="CH37" s="87">
        <v>432281.3</v>
      </c>
      <c r="CI37" s="63" t="s">
        <v>370</v>
      </c>
    </row>
    <row r="38" spans="1:87" ht="15" customHeight="1" x14ac:dyDescent="0.4">
      <c r="A38" s="62">
        <v>4</v>
      </c>
      <c r="B38" s="55"/>
      <c r="C38" s="57"/>
      <c r="D38" s="52"/>
      <c r="E38" s="58" t="s">
        <v>328</v>
      </c>
      <c r="F38" s="74" t="s">
        <v>329</v>
      </c>
      <c r="G38" s="50" t="s">
        <v>277</v>
      </c>
      <c r="H38" s="83">
        <v>4196879.7769999998</v>
      </c>
      <c r="I38" s="84">
        <v>515728.12</v>
      </c>
      <c r="J38" s="85">
        <v>311752.07500000001</v>
      </c>
      <c r="K38" s="85">
        <v>147548.016</v>
      </c>
      <c r="L38" s="86">
        <v>56428.029000000002</v>
      </c>
      <c r="M38" s="84">
        <v>1098496.1059999999</v>
      </c>
      <c r="N38" s="85">
        <v>104039.539</v>
      </c>
      <c r="O38" s="85">
        <v>20053.699000000001</v>
      </c>
      <c r="P38" s="85">
        <v>39259.482000000004</v>
      </c>
      <c r="Q38" s="85">
        <v>11330.513999999999</v>
      </c>
      <c r="R38" s="85">
        <v>12186.184999999999</v>
      </c>
      <c r="S38" s="85">
        <v>14580.744000000001</v>
      </c>
      <c r="T38" s="85">
        <v>80831.214000000007</v>
      </c>
      <c r="U38" s="85">
        <v>58853.158000000003</v>
      </c>
      <c r="V38" s="85">
        <v>703.25</v>
      </c>
      <c r="W38" s="85">
        <v>80535.823000000004</v>
      </c>
      <c r="X38" s="85">
        <v>14677.914000000001</v>
      </c>
      <c r="Y38" s="85">
        <v>4437.7849999999999</v>
      </c>
      <c r="Z38" s="85">
        <v>56067.455000000002</v>
      </c>
      <c r="AA38" s="85">
        <v>21334.072</v>
      </c>
      <c r="AB38" s="85">
        <v>11856.687</v>
      </c>
      <c r="AC38" s="85">
        <v>67157.369000000006</v>
      </c>
      <c r="AD38" s="85">
        <v>120676.231</v>
      </c>
      <c r="AE38" s="85">
        <v>106732.315</v>
      </c>
      <c r="AF38" s="85">
        <v>34715.760000000002</v>
      </c>
      <c r="AG38" s="85">
        <v>65089.917000000001</v>
      </c>
      <c r="AH38" s="85">
        <v>48335.05</v>
      </c>
      <c r="AI38" s="85">
        <v>6211.31</v>
      </c>
      <c r="AJ38" s="85">
        <v>66178.281000000003</v>
      </c>
      <c r="AK38" s="86">
        <v>52652.351000000002</v>
      </c>
      <c r="AL38" s="84">
        <v>91376.42</v>
      </c>
      <c r="AM38" s="85">
        <v>157.14699999999999</v>
      </c>
      <c r="AN38" s="85">
        <v>1919.454</v>
      </c>
      <c r="AO38" s="85">
        <v>65024.656999999999</v>
      </c>
      <c r="AP38" s="85">
        <v>4128.4160000000002</v>
      </c>
      <c r="AQ38" s="86">
        <v>20146.746999999999</v>
      </c>
      <c r="AR38" s="84">
        <v>204465.28200000001</v>
      </c>
      <c r="AS38" s="85">
        <v>35117.156000000003</v>
      </c>
      <c r="AT38" s="85">
        <v>96992.073000000004</v>
      </c>
      <c r="AU38" s="85">
        <v>11180.088</v>
      </c>
      <c r="AV38" s="85">
        <v>19930.511999999999</v>
      </c>
      <c r="AW38" s="85">
        <v>41245.453000000001</v>
      </c>
      <c r="AX38" s="86" t="s">
        <v>391</v>
      </c>
      <c r="AY38" s="84">
        <v>761438.67500000005</v>
      </c>
      <c r="AZ38" s="85">
        <v>2301.761</v>
      </c>
      <c r="BA38" s="85">
        <v>120442.46799999999</v>
      </c>
      <c r="BB38" s="85">
        <v>225586.80600000001</v>
      </c>
      <c r="BC38" s="85">
        <v>157032.753</v>
      </c>
      <c r="BD38" s="85">
        <v>191922.16099999999</v>
      </c>
      <c r="BE38" s="86">
        <v>64152.726000000002</v>
      </c>
      <c r="BF38" s="84">
        <v>291559.93400000001</v>
      </c>
      <c r="BG38" s="85">
        <v>1069.6869999999999</v>
      </c>
      <c r="BH38" s="85">
        <v>20883.469000000001</v>
      </c>
      <c r="BI38" s="85">
        <v>44576.389000000003</v>
      </c>
      <c r="BJ38" s="85">
        <v>53443.999000000003</v>
      </c>
      <c r="BK38" s="85">
        <v>137698.09700000001</v>
      </c>
      <c r="BL38" s="86">
        <v>33888.292000000001</v>
      </c>
      <c r="BM38" s="84">
        <v>476788.01699999999</v>
      </c>
      <c r="BN38" s="85">
        <v>123412.677</v>
      </c>
      <c r="BO38" s="85">
        <v>326091.973</v>
      </c>
      <c r="BP38" s="86">
        <v>27283.366000000002</v>
      </c>
      <c r="BQ38" s="84">
        <v>323472.27299999999</v>
      </c>
      <c r="BR38" s="85">
        <v>254588.29500000001</v>
      </c>
      <c r="BS38" s="85">
        <v>12210.919</v>
      </c>
      <c r="BT38" s="86">
        <v>56673.059000000001</v>
      </c>
      <c r="BU38" s="84">
        <v>103139.401</v>
      </c>
      <c r="BV38" s="85">
        <v>55407.404999999999</v>
      </c>
      <c r="BW38" s="85">
        <v>39680.21</v>
      </c>
      <c r="BX38" s="86">
        <v>8051.7870000000003</v>
      </c>
      <c r="BY38" s="84">
        <v>249016.038</v>
      </c>
      <c r="BZ38" s="85">
        <v>23516.808000000001</v>
      </c>
      <c r="CA38" s="85">
        <v>81753.835000000006</v>
      </c>
      <c r="CB38" s="86">
        <v>143745.39499999999</v>
      </c>
      <c r="CC38" s="84">
        <v>81399.510999999999</v>
      </c>
      <c r="CD38" s="85">
        <v>34458.400000000001</v>
      </c>
      <c r="CE38" s="85">
        <v>6665.0690000000004</v>
      </c>
      <c r="CF38" s="85">
        <v>4491.0770000000002</v>
      </c>
      <c r="CG38" s="85">
        <v>8960.0400000000009</v>
      </c>
      <c r="CH38" s="87">
        <v>26824.925999999999</v>
      </c>
      <c r="CI38" s="63" t="s">
        <v>371</v>
      </c>
    </row>
    <row r="39" spans="1:87" ht="15" customHeight="1" x14ac:dyDescent="0.4">
      <c r="A39" s="62">
        <v>2</v>
      </c>
      <c r="B39" s="55"/>
      <c r="C39" s="51" t="s">
        <v>330</v>
      </c>
      <c r="D39" s="53"/>
      <c r="E39" s="54"/>
      <c r="F39" s="74" t="s">
        <v>331</v>
      </c>
      <c r="G39" s="50" t="s">
        <v>277</v>
      </c>
      <c r="H39" s="83">
        <v>220116386.04499999</v>
      </c>
      <c r="I39" s="84">
        <v>30049857.096999999</v>
      </c>
      <c r="J39" s="85">
        <v>17053739.982000001</v>
      </c>
      <c r="K39" s="85">
        <v>6177741.6380000003</v>
      </c>
      <c r="L39" s="86">
        <v>6818375.4759999998</v>
      </c>
      <c r="M39" s="84">
        <v>62059147.902000003</v>
      </c>
      <c r="N39" s="85">
        <v>5748450.1739999996</v>
      </c>
      <c r="O39" s="85">
        <v>1596310.2790000001</v>
      </c>
      <c r="P39" s="85">
        <v>2812904.5219999999</v>
      </c>
      <c r="Q39" s="85">
        <v>706540.91599999997</v>
      </c>
      <c r="R39" s="85">
        <v>696946.87600000005</v>
      </c>
      <c r="S39" s="85">
        <v>1383170.3689999999</v>
      </c>
      <c r="T39" s="85">
        <v>2171115.0440000002</v>
      </c>
      <c r="U39" s="85">
        <v>6653249.4730000002</v>
      </c>
      <c r="V39" s="85">
        <v>270940.18199999997</v>
      </c>
      <c r="W39" s="85">
        <v>3887624.4190000002</v>
      </c>
      <c r="X39" s="85">
        <v>687667.85400000005</v>
      </c>
      <c r="Y39" s="85">
        <v>197296.644</v>
      </c>
      <c r="Z39" s="85">
        <v>3128442.3879999998</v>
      </c>
      <c r="AA39" s="85">
        <v>2198595.9079999998</v>
      </c>
      <c r="AB39" s="85">
        <v>1056636.9469999999</v>
      </c>
      <c r="AC39" s="85">
        <v>5974188.409</v>
      </c>
      <c r="AD39" s="85">
        <v>2722609.0869999998</v>
      </c>
      <c r="AE39" s="85">
        <v>5648292.6799999997</v>
      </c>
      <c r="AF39" s="85">
        <v>2561902.0970000001</v>
      </c>
      <c r="AG39" s="85">
        <v>2040716.7379999999</v>
      </c>
      <c r="AH39" s="85">
        <v>3077816.7889999999</v>
      </c>
      <c r="AI39" s="85">
        <v>775369.65899999999</v>
      </c>
      <c r="AJ39" s="85">
        <v>4314556.5710000005</v>
      </c>
      <c r="AK39" s="86">
        <v>1747803.8770000001</v>
      </c>
      <c r="AL39" s="84">
        <v>7406041.2070000004</v>
      </c>
      <c r="AM39" s="85">
        <v>477118.81099999999</v>
      </c>
      <c r="AN39" s="85">
        <v>766144.13500000001</v>
      </c>
      <c r="AO39" s="85">
        <v>3200637.0580000002</v>
      </c>
      <c r="AP39" s="85">
        <v>798690.15500000003</v>
      </c>
      <c r="AQ39" s="86">
        <v>2163451.0490000001</v>
      </c>
      <c r="AR39" s="84">
        <v>8899949.1239999998</v>
      </c>
      <c r="AS39" s="85">
        <v>905439.34499999997</v>
      </c>
      <c r="AT39" s="85">
        <v>4224137.9359999998</v>
      </c>
      <c r="AU39" s="85">
        <v>458776.51400000002</v>
      </c>
      <c r="AV39" s="85">
        <v>1168628.5279999999</v>
      </c>
      <c r="AW39" s="85">
        <v>2142153.6570000001</v>
      </c>
      <c r="AX39" s="86" t="s">
        <v>391</v>
      </c>
      <c r="AY39" s="84">
        <v>35182168.913999997</v>
      </c>
      <c r="AZ39" s="85">
        <v>179361.535</v>
      </c>
      <c r="BA39" s="85">
        <v>3053326.1239999998</v>
      </c>
      <c r="BB39" s="85">
        <v>4424406.5559999999</v>
      </c>
      <c r="BC39" s="85">
        <v>8759601.6799999997</v>
      </c>
      <c r="BD39" s="85">
        <v>11546208.659</v>
      </c>
      <c r="BE39" s="86">
        <v>7219264.3609999996</v>
      </c>
      <c r="BF39" s="84">
        <v>12115183.290999999</v>
      </c>
      <c r="BG39" s="85">
        <v>57353.188000000002</v>
      </c>
      <c r="BH39" s="85">
        <v>707337.69900000002</v>
      </c>
      <c r="BI39" s="85">
        <v>1958104.95</v>
      </c>
      <c r="BJ39" s="85">
        <v>2824356.1209999998</v>
      </c>
      <c r="BK39" s="85">
        <v>5557684.2089999998</v>
      </c>
      <c r="BL39" s="86">
        <v>1010347.123</v>
      </c>
      <c r="BM39" s="84">
        <v>37305921.781999998</v>
      </c>
      <c r="BN39" s="85">
        <v>7130304.3480000002</v>
      </c>
      <c r="BO39" s="85">
        <v>27097581.103999998</v>
      </c>
      <c r="BP39" s="86">
        <v>3078036.33</v>
      </c>
      <c r="BQ39" s="84">
        <v>10714534.825999999</v>
      </c>
      <c r="BR39" s="85">
        <v>6983545.6440000003</v>
      </c>
      <c r="BS39" s="85">
        <v>854182.66200000001</v>
      </c>
      <c r="BT39" s="86">
        <v>2876806.5189999999</v>
      </c>
      <c r="BU39" s="84">
        <v>1714298.108</v>
      </c>
      <c r="BV39" s="85">
        <v>682310.39099999995</v>
      </c>
      <c r="BW39" s="85">
        <v>870858.47600000002</v>
      </c>
      <c r="BX39" s="86">
        <v>161129.24100000001</v>
      </c>
      <c r="BY39" s="84">
        <v>7068675.608</v>
      </c>
      <c r="BZ39" s="85">
        <v>995553.46600000001</v>
      </c>
      <c r="CA39" s="85">
        <v>1365721.9750000001</v>
      </c>
      <c r="CB39" s="86">
        <v>4707400.1670000004</v>
      </c>
      <c r="CC39" s="84">
        <v>7600608.1859999998</v>
      </c>
      <c r="CD39" s="85">
        <v>2324773.5499999998</v>
      </c>
      <c r="CE39" s="85">
        <v>567541.17700000003</v>
      </c>
      <c r="CF39" s="85">
        <v>633455.44799999997</v>
      </c>
      <c r="CG39" s="85">
        <v>941972.68200000003</v>
      </c>
      <c r="CH39" s="87">
        <v>3132865.3289999999</v>
      </c>
      <c r="CI39" s="63" t="s">
        <v>372</v>
      </c>
    </row>
    <row r="40" spans="1:87" ht="15" customHeight="1" x14ac:dyDescent="0.4">
      <c r="A40" s="62">
        <v>3</v>
      </c>
      <c r="B40" s="55"/>
      <c r="C40" s="57"/>
      <c r="D40" s="47" t="s">
        <v>332</v>
      </c>
      <c r="E40" s="54"/>
      <c r="F40" s="74" t="s">
        <v>333</v>
      </c>
      <c r="G40" s="50" t="s">
        <v>277</v>
      </c>
      <c r="H40" s="83">
        <v>20165040.642000001</v>
      </c>
      <c r="I40" s="84">
        <v>3632068.6740000001</v>
      </c>
      <c r="J40" s="85">
        <v>2149900.193</v>
      </c>
      <c r="K40" s="85">
        <v>758669.43</v>
      </c>
      <c r="L40" s="86">
        <v>723499.05</v>
      </c>
      <c r="M40" s="84">
        <v>3806306.281</v>
      </c>
      <c r="N40" s="85">
        <v>394766.815</v>
      </c>
      <c r="O40" s="85">
        <v>85990.183000000005</v>
      </c>
      <c r="P40" s="85">
        <v>212177.30300000001</v>
      </c>
      <c r="Q40" s="85">
        <v>62028.56</v>
      </c>
      <c r="R40" s="85">
        <v>86012.093999999997</v>
      </c>
      <c r="S40" s="85">
        <v>99661.115999999995</v>
      </c>
      <c r="T40" s="85">
        <v>214336.065</v>
      </c>
      <c r="U40" s="85">
        <v>240739.06200000001</v>
      </c>
      <c r="V40" s="85">
        <v>37451.485000000001</v>
      </c>
      <c r="W40" s="85">
        <v>251749.149</v>
      </c>
      <c r="X40" s="85">
        <v>41678.828000000001</v>
      </c>
      <c r="Y40" s="85">
        <v>22528.719000000001</v>
      </c>
      <c r="Z40" s="85">
        <v>187800.753</v>
      </c>
      <c r="AA40" s="85">
        <v>106787.74099999999</v>
      </c>
      <c r="AB40" s="85">
        <v>67946.595000000001</v>
      </c>
      <c r="AC40" s="85">
        <v>374008.88199999998</v>
      </c>
      <c r="AD40" s="85">
        <v>143963.677</v>
      </c>
      <c r="AE40" s="85">
        <v>327762.375</v>
      </c>
      <c r="AF40" s="85">
        <v>123845.613</v>
      </c>
      <c r="AG40" s="85">
        <v>118409.97500000001</v>
      </c>
      <c r="AH40" s="85">
        <v>226547.71799999999</v>
      </c>
      <c r="AI40" s="85">
        <v>55940.108</v>
      </c>
      <c r="AJ40" s="85">
        <v>195507.41099999999</v>
      </c>
      <c r="AK40" s="86">
        <v>128666.054</v>
      </c>
      <c r="AL40" s="84">
        <v>949314.58299999998</v>
      </c>
      <c r="AM40" s="85">
        <v>89655.653999999995</v>
      </c>
      <c r="AN40" s="85">
        <v>87457.510999999999</v>
      </c>
      <c r="AO40" s="85">
        <v>450353.60800000001</v>
      </c>
      <c r="AP40" s="85">
        <v>143057.74600000001</v>
      </c>
      <c r="AQ40" s="86">
        <v>178790.06400000001</v>
      </c>
      <c r="AR40" s="84">
        <v>1010718.083</v>
      </c>
      <c r="AS40" s="85">
        <v>128840.4</v>
      </c>
      <c r="AT40" s="85">
        <v>538413.27300000004</v>
      </c>
      <c r="AU40" s="85">
        <v>61661.523999999998</v>
      </c>
      <c r="AV40" s="85">
        <v>148396.516</v>
      </c>
      <c r="AW40" s="85">
        <v>133295.50899999999</v>
      </c>
      <c r="AX40" s="86" t="s">
        <v>391</v>
      </c>
      <c r="AY40" s="84">
        <v>2598771.2749999999</v>
      </c>
      <c r="AZ40" s="85">
        <v>10450.75</v>
      </c>
      <c r="BA40" s="85">
        <v>208636.78899999999</v>
      </c>
      <c r="BB40" s="85">
        <v>494208.89</v>
      </c>
      <c r="BC40" s="85">
        <v>655190.43200000003</v>
      </c>
      <c r="BD40" s="85">
        <v>641261.03</v>
      </c>
      <c r="BE40" s="86">
        <v>589023.38300000003</v>
      </c>
      <c r="BF40" s="84">
        <v>1749559.6140000001</v>
      </c>
      <c r="BG40" s="85">
        <v>2224.877</v>
      </c>
      <c r="BH40" s="85">
        <v>175666.31299999999</v>
      </c>
      <c r="BI40" s="85">
        <v>400704.12</v>
      </c>
      <c r="BJ40" s="85">
        <v>339213.27100000001</v>
      </c>
      <c r="BK40" s="85">
        <v>678941.68700000003</v>
      </c>
      <c r="BL40" s="86">
        <v>152809.34599999999</v>
      </c>
      <c r="BM40" s="84">
        <v>2575323.0129999998</v>
      </c>
      <c r="BN40" s="85">
        <v>540469.24399999995</v>
      </c>
      <c r="BO40" s="85">
        <v>1885784.804</v>
      </c>
      <c r="BP40" s="86">
        <v>149068.965</v>
      </c>
      <c r="BQ40" s="84">
        <v>1410408.182</v>
      </c>
      <c r="BR40" s="85">
        <v>896574.76800000004</v>
      </c>
      <c r="BS40" s="85">
        <v>100893.823</v>
      </c>
      <c r="BT40" s="86">
        <v>412939.59100000001</v>
      </c>
      <c r="BU40" s="84">
        <v>763444.21200000006</v>
      </c>
      <c r="BV40" s="85">
        <v>232436.85200000001</v>
      </c>
      <c r="BW40" s="85">
        <v>493655.88400000002</v>
      </c>
      <c r="BX40" s="86">
        <v>37351.474999999999</v>
      </c>
      <c r="BY40" s="84">
        <v>658572.68599999999</v>
      </c>
      <c r="BZ40" s="85">
        <v>206687.65100000001</v>
      </c>
      <c r="CA40" s="85">
        <v>204331.31099999999</v>
      </c>
      <c r="CB40" s="86">
        <v>247553.72399999999</v>
      </c>
      <c r="CC40" s="84">
        <v>1010554.039</v>
      </c>
      <c r="CD40" s="85">
        <v>159356.427</v>
      </c>
      <c r="CE40" s="85">
        <v>150709.20000000001</v>
      </c>
      <c r="CF40" s="85">
        <v>84603.179000000004</v>
      </c>
      <c r="CG40" s="85">
        <v>180840.61</v>
      </c>
      <c r="CH40" s="87">
        <v>435044.62300000002</v>
      </c>
      <c r="CI40" s="63" t="s">
        <v>373</v>
      </c>
    </row>
    <row r="41" spans="1:87" ht="15" customHeight="1" x14ac:dyDescent="0.4">
      <c r="A41" s="62">
        <v>3</v>
      </c>
      <c r="B41" s="55"/>
      <c r="C41" s="57"/>
      <c r="D41" s="47" t="s">
        <v>334</v>
      </c>
      <c r="E41" s="54"/>
      <c r="F41" s="74" t="s">
        <v>335</v>
      </c>
      <c r="G41" s="50" t="s">
        <v>277</v>
      </c>
      <c r="H41" s="83">
        <v>23058685.719999999</v>
      </c>
      <c r="I41" s="84">
        <v>871171.14399999997</v>
      </c>
      <c r="J41" s="85">
        <v>679918.48100000003</v>
      </c>
      <c r="K41" s="85">
        <v>49422.531999999999</v>
      </c>
      <c r="L41" s="86">
        <v>141830.13200000001</v>
      </c>
      <c r="M41" s="84">
        <v>3742434.216</v>
      </c>
      <c r="N41" s="85">
        <v>313923.52</v>
      </c>
      <c r="O41" s="85">
        <v>96502.24</v>
      </c>
      <c r="P41" s="85">
        <v>79646.577000000005</v>
      </c>
      <c r="Q41" s="85">
        <v>22036.699000000001</v>
      </c>
      <c r="R41" s="85">
        <v>76802.513999999996</v>
      </c>
      <c r="S41" s="85">
        <v>51319.180999999997</v>
      </c>
      <c r="T41" s="85">
        <v>26048.77</v>
      </c>
      <c r="U41" s="85">
        <v>922851.28599999996</v>
      </c>
      <c r="V41" s="85">
        <v>29912.941999999999</v>
      </c>
      <c r="W41" s="85">
        <v>220908.23300000001</v>
      </c>
      <c r="X41" s="85">
        <v>33943.915999999997</v>
      </c>
      <c r="Y41" s="85">
        <v>4575.6809999999996</v>
      </c>
      <c r="Z41" s="85">
        <v>101977.993</v>
      </c>
      <c r="AA41" s="85">
        <v>91804.491999999998</v>
      </c>
      <c r="AB41" s="85">
        <v>99070.933000000005</v>
      </c>
      <c r="AC41" s="85">
        <v>171768.29800000001</v>
      </c>
      <c r="AD41" s="85">
        <v>30627.704000000002</v>
      </c>
      <c r="AE41" s="85">
        <v>131124.878</v>
      </c>
      <c r="AF41" s="85">
        <v>354831.283</v>
      </c>
      <c r="AG41" s="85">
        <v>161031.04199999999</v>
      </c>
      <c r="AH41" s="85">
        <v>173901.367</v>
      </c>
      <c r="AI41" s="85">
        <v>189357.35500000001</v>
      </c>
      <c r="AJ41" s="85">
        <v>243546.739</v>
      </c>
      <c r="AK41" s="86">
        <v>114920.57399999999</v>
      </c>
      <c r="AL41" s="84">
        <v>755182.16500000004</v>
      </c>
      <c r="AM41" s="85">
        <v>45093.512999999999</v>
      </c>
      <c r="AN41" s="85">
        <v>57849.591999999997</v>
      </c>
      <c r="AO41" s="85">
        <v>444813.79700000002</v>
      </c>
      <c r="AP41" s="85">
        <v>150144.489</v>
      </c>
      <c r="AQ41" s="86">
        <v>57280.773000000001</v>
      </c>
      <c r="AR41" s="84">
        <v>567439.67099999997</v>
      </c>
      <c r="AS41" s="85">
        <v>86261.343999999997</v>
      </c>
      <c r="AT41" s="85">
        <v>299726.12199999997</v>
      </c>
      <c r="AU41" s="85">
        <v>27079.316999999999</v>
      </c>
      <c r="AV41" s="85">
        <v>102868.18399999999</v>
      </c>
      <c r="AW41" s="85">
        <v>51498.341</v>
      </c>
      <c r="AX41" s="86" t="s">
        <v>391</v>
      </c>
      <c r="AY41" s="84">
        <v>2162979.0210000002</v>
      </c>
      <c r="AZ41" s="85">
        <v>2560.6790000000001</v>
      </c>
      <c r="BA41" s="85">
        <v>132513.033</v>
      </c>
      <c r="BB41" s="85">
        <v>504856.53</v>
      </c>
      <c r="BC41" s="85">
        <v>524186.09299999999</v>
      </c>
      <c r="BD41" s="85">
        <v>775591.65899999999</v>
      </c>
      <c r="BE41" s="86">
        <v>223271.02600000001</v>
      </c>
      <c r="BF41" s="84">
        <v>519948.20899999997</v>
      </c>
      <c r="BG41" s="85">
        <v>2399.8229999999999</v>
      </c>
      <c r="BH41" s="85">
        <v>112152.745</v>
      </c>
      <c r="BI41" s="85">
        <v>85796.930999999997</v>
      </c>
      <c r="BJ41" s="85">
        <v>101887.90399999999</v>
      </c>
      <c r="BK41" s="85">
        <v>141577.34599999999</v>
      </c>
      <c r="BL41" s="86">
        <v>76133.460999999996</v>
      </c>
      <c r="BM41" s="84">
        <v>10292343.458000001</v>
      </c>
      <c r="BN41" s="85">
        <v>859110.62800000003</v>
      </c>
      <c r="BO41" s="85">
        <v>9062891.2039999999</v>
      </c>
      <c r="BP41" s="86">
        <v>370341.62699999998</v>
      </c>
      <c r="BQ41" s="84">
        <v>3195079.9819999998</v>
      </c>
      <c r="BR41" s="85">
        <v>3080731.0550000002</v>
      </c>
      <c r="BS41" s="85">
        <v>37447.31</v>
      </c>
      <c r="BT41" s="86">
        <v>76901.616999999998</v>
      </c>
      <c r="BU41" s="84">
        <v>197772.41899999999</v>
      </c>
      <c r="BV41" s="85">
        <v>140697.40900000001</v>
      </c>
      <c r="BW41" s="85">
        <v>53139.796000000002</v>
      </c>
      <c r="BX41" s="86">
        <v>3935.2139999999999</v>
      </c>
      <c r="BY41" s="84">
        <v>532159.80299999996</v>
      </c>
      <c r="BZ41" s="85">
        <v>18324.904999999999</v>
      </c>
      <c r="CA41" s="85">
        <v>97111.251999999993</v>
      </c>
      <c r="CB41" s="86">
        <v>416723.64600000001</v>
      </c>
      <c r="CC41" s="84">
        <v>222175.633</v>
      </c>
      <c r="CD41" s="85">
        <v>25678.644</v>
      </c>
      <c r="CE41" s="85">
        <v>19274.161</v>
      </c>
      <c r="CF41" s="85">
        <v>3459.3110000000001</v>
      </c>
      <c r="CG41" s="85">
        <v>30008.746999999999</v>
      </c>
      <c r="CH41" s="87">
        <v>143754.76999999999</v>
      </c>
      <c r="CI41" s="63" t="s">
        <v>374</v>
      </c>
    </row>
    <row r="42" spans="1:87" ht="15" customHeight="1" x14ac:dyDescent="0.4">
      <c r="A42" s="62">
        <v>3</v>
      </c>
      <c r="B42" s="55"/>
      <c r="C42" s="57"/>
      <c r="D42" s="47" t="s">
        <v>336</v>
      </c>
      <c r="E42" s="54"/>
      <c r="F42" s="74" t="s">
        <v>337</v>
      </c>
      <c r="G42" s="50" t="s">
        <v>277</v>
      </c>
      <c r="H42" s="83">
        <v>170775418.044</v>
      </c>
      <c r="I42" s="84">
        <v>24927660.844999999</v>
      </c>
      <c r="J42" s="85">
        <v>13920988.321</v>
      </c>
      <c r="K42" s="85">
        <v>5313045.7589999996</v>
      </c>
      <c r="L42" s="86">
        <v>5693626.7659999998</v>
      </c>
      <c r="M42" s="84">
        <v>52785616.941</v>
      </c>
      <c r="N42" s="85">
        <v>4970210.3590000002</v>
      </c>
      <c r="O42" s="85">
        <v>1355815.246</v>
      </c>
      <c r="P42" s="85">
        <v>2464244.1379999998</v>
      </c>
      <c r="Q42" s="85">
        <v>574604.35900000005</v>
      </c>
      <c r="R42" s="85">
        <v>495381.62</v>
      </c>
      <c r="S42" s="85">
        <v>1043995.81</v>
      </c>
      <c r="T42" s="85">
        <v>1926237.35</v>
      </c>
      <c r="U42" s="85">
        <v>5542627.0999999996</v>
      </c>
      <c r="V42" s="85">
        <v>197418.076</v>
      </c>
      <c r="W42" s="85">
        <v>3331072.4010000001</v>
      </c>
      <c r="X42" s="85">
        <v>562121.14599999995</v>
      </c>
      <c r="Y42" s="85">
        <v>167078.16899999999</v>
      </c>
      <c r="Z42" s="85">
        <v>2777370.4019999998</v>
      </c>
      <c r="AA42" s="85">
        <v>1968403.213</v>
      </c>
      <c r="AB42" s="85">
        <v>849444.61699999997</v>
      </c>
      <c r="AC42" s="85">
        <v>5168396.5250000004</v>
      </c>
      <c r="AD42" s="85">
        <v>2467329.8429999999</v>
      </c>
      <c r="AE42" s="85">
        <v>5066762.7350000003</v>
      </c>
      <c r="AF42" s="85">
        <v>2179959.3739999998</v>
      </c>
      <c r="AG42" s="85">
        <v>1709595.9620000001</v>
      </c>
      <c r="AH42" s="85">
        <v>2307416.12</v>
      </c>
      <c r="AI42" s="85">
        <v>515944.04700000002</v>
      </c>
      <c r="AJ42" s="85">
        <v>3638132.6579999998</v>
      </c>
      <c r="AK42" s="86">
        <v>1506055.672</v>
      </c>
      <c r="AL42" s="84">
        <v>5483180.6919999998</v>
      </c>
      <c r="AM42" s="85">
        <v>340812.56800000003</v>
      </c>
      <c r="AN42" s="85">
        <v>624956.00199999998</v>
      </c>
      <c r="AO42" s="85">
        <v>2185859.1860000002</v>
      </c>
      <c r="AP42" s="85">
        <v>519375.25</v>
      </c>
      <c r="AQ42" s="86">
        <v>1812177.6869999999</v>
      </c>
      <c r="AR42" s="84">
        <v>7102047.0250000004</v>
      </c>
      <c r="AS42" s="85">
        <v>625106.69400000002</v>
      </c>
      <c r="AT42" s="85">
        <v>3378139.7710000002</v>
      </c>
      <c r="AU42" s="85">
        <v>360429.12599999999</v>
      </c>
      <c r="AV42" s="85">
        <v>861382.58700000006</v>
      </c>
      <c r="AW42" s="85">
        <v>1876445.1440000001</v>
      </c>
      <c r="AX42" s="86" t="s">
        <v>391</v>
      </c>
      <c r="AY42" s="84">
        <v>28979290.344999999</v>
      </c>
      <c r="AZ42" s="85">
        <v>160030.476</v>
      </c>
      <c r="BA42" s="85">
        <v>2655684.2579999999</v>
      </c>
      <c r="BB42" s="85">
        <v>3320695.969</v>
      </c>
      <c r="BC42" s="85">
        <v>7225329.4510000004</v>
      </c>
      <c r="BD42" s="85">
        <v>9840077.477</v>
      </c>
      <c r="BE42" s="86">
        <v>5777472.7139999997</v>
      </c>
      <c r="BF42" s="84">
        <v>9573922.7510000002</v>
      </c>
      <c r="BG42" s="85">
        <v>52715.828000000001</v>
      </c>
      <c r="BH42" s="85">
        <v>420607.63299999997</v>
      </c>
      <c r="BI42" s="85">
        <v>1415504.2520000001</v>
      </c>
      <c r="BJ42" s="85">
        <v>2351623.6</v>
      </c>
      <c r="BK42" s="85">
        <v>4552416.41</v>
      </c>
      <c r="BL42" s="86">
        <v>781055.02800000005</v>
      </c>
      <c r="BM42" s="84">
        <v>23235735.932999998</v>
      </c>
      <c r="BN42" s="85">
        <v>5416179.716</v>
      </c>
      <c r="BO42" s="85">
        <v>15391542.59</v>
      </c>
      <c r="BP42" s="86">
        <v>2428013.6269999999</v>
      </c>
      <c r="BQ42" s="84">
        <v>6065527.4069999997</v>
      </c>
      <c r="BR42" s="85">
        <v>2935715.07</v>
      </c>
      <c r="BS42" s="85">
        <v>727380.52599999995</v>
      </c>
      <c r="BT42" s="86">
        <v>2402431.8110000002</v>
      </c>
      <c r="BU42" s="84">
        <v>640862.07999999996</v>
      </c>
      <c r="BV42" s="85">
        <v>206882.016</v>
      </c>
      <c r="BW42" s="85">
        <v>311429.81699999998</v>
      </c>
      <c r="BX42" s="86">
        <v>122550.246</v>
      </c>
      <c r="BY42" s="84">
        <v>5896878.3279999997</v>
      </c>
      <c r="BZ42" s="85">
        <v>759691.66399999999</v>
      </c>
      <c r="CA42" s="85">
        <v>986803.97</v>
      </c>
      <c r="CB42" s="86">
        <v>4150382.6940000001</v>
      </c>
      <c r="CC42" s="84">
        <v>6084695.6969999997</v>
      </c>
      <c r="CD42" s="85">
        <v>2128820.8080000002</v>
      </c>
      <c r="CE42" s="85">
        <v>342118.03700000001</v>
      </c>
      <c r="CF42" s="85">
        <v>532613.18099999998</v>
      </c>
      <c r="CG42" s="85">
        <v>746761.86499999999</v>
      </c>
      <c r="CH42" s="87">
        <v>2334381.8050000002</v>
      </c>
      <c r="CI42" s="63" t="s">
        <v>375</v>
      </c>
    </row>
    <row r="43" spans="1:87" ht="15" customHeight="1" thickBot="1" x14ac:dyDescent="0.45">
      <c r="A43" s="62">
        <v>3</v>
      </c>
      <c r="B43" s="60"/>
      <c r="C43" s="61"/>
      <c r="D43" s="47" t="s">
        <v>338</v>
      </c>
      <c r="E43" s="54"/>
      <c r="F43" s="75" t="s">
        <v>339</v>
      </c>
      <c r="G43" s="76" t="s">
        <v>277</v>
      </c>
      <c r="H43" s="88">
        <v>-3001189.432</v>
      </c>
      <c r="I43" s="89">
        <v>-232934.432</v>
      </c>
      <c r="J43" s="90">
        <v>-118058.094</v>
      </c>
      <c r="K43" s="90">
        <v>-14462.531999999999</v>
      </c>
      <c r="L43" s="91">
        <v>-100413.807</v>
      </c>
      <c r="M43" s="89">
        <v>-1011852.529</v>
      </c>
      <c r="N43" s="90">
        <v>-63484.093000000001</v>
      </c>
      <c r="O43" s="90">
        <v>-48664.53</v>
      </c>
      <c r="P43" s="90">
        <v>-25028.901000000002</v>
      </c>
      <c r="Q43" s="90">
        <v>-2852.0010000000002</v>
      </c>
      <c r="R43" s="90">
        <v>-12208.304</v>
      </c>
      <c r="S43" s="90">
        <v>-17887.984</v>
      </c>
      <c r="T43" s="90">
        <v>-30687.633999999998</v>
      </c>
      <c r="U43" s="90">
        <v>-225257.31200000001</v>
      </c>
      <c r="V43" s="90">
        <v>-566.36900000000003</v>
      </c>
      <c r="W43" s="90">
        <v>-16802.246999999999</v>
      </c>
      <c r="X43" s="90">
        <v>-17041.802</v>
      </c>
      <c r="Y43" s="90">
        <v>-1073.154</v>
      </c>
      <c r="Z43" s="90">
        <v>-19642.682000000001</v>
      </c>
      <c r="AA43" s="90">
        <v>-71789.544999999998</v>
      </c>
      <c r="AB43" s="90">
        <v>-9180.5920000000006</v>
      </c>
      <c r="AC43" s="90">
        <v>-99077.587</v>
      </c>
      <c r="AD43" s="90">
        <v>-58596.633999999998</v>
      </c>
      <c r="AE43" s="90">
        <v>-42472.034</v>
      </c>
      <c r="AF43" s="90">
        <v>-144184.41</v>
      </c>
      <c r="AG43" s="90">
        <v>-14612.082</v>
      </c>
      <c r="AH43" s="90">
        <v>-41840.32</v>
      </c>
      <c r="AI43" s="90">
        <v>-4682.5730000000003</v>
      </c>
      <c r="AJ43" s="90">
        <v>-28972.15</v>
      </c>
      <c r="AK43" s="91">
        <v>-15247.59</v>
      </c>
      <c r="AL43" s="89">
        <v>-76195.546000000002</v>
      </c>
      <c r="AM43" s="90">
        <v>-2193.5880000000002</v>
      </c>
      <c r="AN43" s="90">
        <v>-4782.9809999999998</v>
      </c>
      <c r="AO43" s="90">
        <v>-16449.181</v>
      </c>
      <c r="AP43" s="90">
        <v>-17836.835999999999</v>
      </c>
      <c r="AQ43" s="91">
        <v>-34932.959999999999</v>
      </c>
      <c r="AR43" s="89">
        <v>-97988.020999999993</v>
      </c>
      <c r="AS43" s="90">
        <v>-13779.745999999999</v>
      </c>
      <c r="AT43" s="90">
        <v>-56312.544999999998</v>
      </c>
      <c r="AU43" s="90">
        <v>-7289.7820000000002</v>
      </c>
      <c r="AV43" s="90">
        <v>-5124.5339999999997</v>
      </c>
      <c r="AW43" s="90">
        <v>-15280.130999999999</v>
      </c>
      <c r="AX43" s="91" t="s">
        <v>391</v>
      </c>
      <c r="AY43" s="89">
        <v>-409660.13500000001</v>
      </c>
      <c r="AZ43" s="90">
        <v>-1138.171</v>
      </c>
      <c r="BA43" s="90">
        <v>-41885.006999999998</v>
      </c>
      <c r="BB43" s="90">
        <v>-36822.612999999998</v>
      </c>
      <c r="BC43" s="90">
        <v>-93435.657999999996</v>
      </c>
      <c r="BD43" s="90">
        <v>-151693.60200000001</v>
      </c>
      <c r="BE43" s="91">
        <v>-84685.084000000003</v>
      </c>
      <c r="BF43" s="89">
        <v>-258990.837</v>
      </c>
      <c r="BG43" s="90">
        <v>-355.23</v>
      </c>
      <c r="BH43" s="90">
        <v>-10391.662</v>
      </c>
      <c r="BI43" s="90">
        <v>-180522.52600000001</v>
      </c>
      <c r="BJ43" s="90">
        <v>-29866.641</v>
      </c>
      <c r="BK43" s="90">
        <v>-32835.014000000003</v>
      </c>
      <c r="BL43" s="91">
        <v>-5019.7659999999996</v>
      </c>
      <c r="BM43" s="89">
        <v>-301878.86800000002</v>
      </c>
      <c r="BN43" s="90">
        <v>-42676.09</v>
      </c>
      <c r="BO43" s="90">
        <v>-251314.277</v>
      </c>
      <c r="BP43" s="91">
        <v>-7888.5010000000002</v>
      </c>
      <c r="BQ43" s="89">
        <v>-192306.43599999999</v>
      </c>
      <c r="BR43" s="90">
        <v>-97909.573000000004</v>
      </c>
      <c r="BS43" s="90">
        <v>-31906.668000000001</v>
      </c>
      <c r="BT43" s="91">
        <v>-62490.195</v>
      </c>
      <c r="BU43" s="89">
        <v>-30120.835999999999</v>
      </c>
      <c r="BV43" s="90">
        <v>-24478.173999999999</v>
      </c>
      <c r="BW43" s="90">
        <v>-3236.92</v>
      </c>
      <c r="BX43" s="91">
        <v>-2405.741</v>
      </c>
      <c r="BY43" s="89">
        <v>-291784.36200000002</v>
      </c>
      <c r="BZ43" s="90">
        <v>-2435.3380000000002</v>
      </c>
      <c r="CA43" s="90">
        <v>-25828.335999999999</v>
      </c>
      <c r="CB43" s="91">
        <v>-263520.68900000001</v>
      </c>
      <c r="CC43" s="89">
        <v>-97477.43</v>
      </c>
      <c r="CD43" s="90">
        <v>-25612.666000000001</v>
      </c>
      <c r="CE43" s="90">
        <v>-5740.5780000000004</v>
      </c>
      <c r="CF43" s="90">
        <v>-7872.6540000000005</v>
      </c>
      <c r="CG43" s="90">
        <v>-27996.771000000001</v>
      </c>
      <c r="CH43" s="92">
        <v>-30254.761999999999</v>
      </c>
      <c r="CI43" s="63" t="s">
        <v>376</v>
      </c>
    </row>
    <row r="44" spans="1:87" ht="12.75" customHeight="1" thickTop="1" x14ac:dyDescent="0.15">
      <c r="B44" s="64" t="s">
        <v>377</v>
      </c>
    </row>
    <row r="45" spans="1:87" ht="12.75" customHeight="1" x14ac:dyDescent="0.15">
      <c r="B45" s="64" t="s">
        <v>378</v>
      </c>
    </row>
    <row r="46" spans="1:87" ht="12.75" customHeight="1" x14ac:dyDescent="0.15">
      <c r="B46" s="64" t="s">
        <v>379</v>
      </c>
    </row>
    <row r="47" spans="1:87" ht="12.75" customHeight="1" x14ac:dyDescent="0.15">
      <c r="B47" s="64" t="s">
        <v>380</v>
      </c>
    </row>
    <row r="48" spans="1:87" ht="12.75" customHeight="1" x14ac:dyDescent="0.15">
      <c r="B48" s="64" t="s">
        <v>381</v>
      </c>
    </row>
    <row r="49" spans="2:3" ht="12.75" customHeight="1" x14ac:dyDescent="0.15">
      <c r="B49" s="64" t="s">
        <v>382</v>
      </c>
    </row>
    <row r="50" spans="2:3" ht="12.75" customHeight="1" x14ac:dyDescent="0.2">
      <c r="B50" s="65" t="s">
        <v>388</v>
      </c>
    </row>
    <row r="51" spans="2:3" ht="12.75" customHeight="1" x14ac:dyDescent="0.2">
      <c r="B51" s="65" t="s">
        <v>387</v>
      </c>
    </row>
    <row r="52" spans="2:3" ht="12.75" customHeight="1" x14ac:dyDescent="0.2">
      <c r="B52" s="65" t="s">
        <v>386</v>
      </c>
    </row>
    <row r="53" spans="2:3" ht="12.75" customHeight="1" x14ac:dyDescent="0.2">
      <c r="B53" s="65" t="s">
        <v>385</v>
      </c>
    </row>
    <row r="54" spans="2:3" ht="12.75" customHeight="1" x14ac:dyDescent="0.2">
      <c r="B54" s="65" t="s">
        <v>384</v>
      </c>
    </row>
    <row r="55" spans="2:3" ht="12.75" customHeight="1" thickBot="1" x14ac:dyDescent="0.25">
      <c r="B55" s="65" t="s">
        <v>383</v>
      </c>
    </row>
    <row r="56" spans="2:3" ht="12.75" customHeight="1" thickTop="1" thickBot="1" x14ac:dyDescent="0.2">
      <c r="B56" s="77"/>
      <c r="C56" s="64" t="s">
        <v>390</v>
      </c>
    </row>
    <row r="57" spans="2:3" ht="14.25" thickTop="1" x14ac:dyDescent="0.15"/>
  </sheetData>
  <phoneticPr fontId="1"/>
  <pageMargins left="0.59055118110236227" right="0.59055118110236227" top="0.59055118110236227" bottom="0.27559055118110237" header="0.19685039370078741" footer="0.19685039370078741"/>
  <pageSetup paperSize="9" firstPageNumber="2" orientation="portrait" useFirstPageNumber="1" r:id="rId1"/>
  <ignoredErrors>
    <ignoredError sqref="H2:CI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13854-DF0C-4DB8-9A0C-45C69B1CBE7C}">
  <sheetPr>
    <pageSetUpPr fitToPage="1"/>
  </sheetPr>
  <dimension ref="A1:CH85"/>
  <sheetViews>
    <sheetView tabSelected="1" zoomScaleNormal="100" workbookViewId="0">
      <pane xSplit="8" ySplit="6" topLeftCell="I37" activePane="bottomRight" state="frozen"/>
      <selection pane="topRight" activeCell="I1" sqref="I1"/>
      <selection pane="bottomLeft" activeCell="A7" sqref="A7"/>
      <selection pane="bottomRight" activeCell="D2" sqref="D2"/>
    </sheetView>
  </sheetViews>
  <sheetFormatPr defaultColWidth="11.5" defaultRowHeight="12" x14ac:dyDescent="0.4"/>
  <cols>
    <col min="1" max="1" width="28.75" style="180" customWidth="1"/>
    <col min="2" max="2" width="0.75" style="108" customWidth="1"/>
    <col min="3" max="3" width="0.875" style="108" customWidth="1"/>
    <col min="4" max="4" width="10.875" style="109" customWidth="1"/>
    <col min="5" max="5" width="11.125" style="109" customWidth="1"/>
    <col min="6" max="6" width="26" style="167" customWidth="1"/>
    <col min="7" max="7" width="33.375" style="167" hidden="1" customWidth="1"/>
    <col min="8" max="8" width="10.625" style="109" customWidth="1"/>
    <col min="9" max="86" width="10.625" style="108" customWidth="1"/>
    <col min="87" max="16384" width="11.5" style="108"/>
  </cols>
  <sheetData>
    <row r="1" spans="1:86" ht="24" x14ac:dyDescent="0.4">
      <c r="A1" s="108"/>
      <c r="D1" s="237" t="s">
        <v>604</v>
      </c>
    </row>
    <row r="2" spans="1:86" ht="3.75" customHeight="1" x14ac:dyDescent="0.4"/>
    <row r="3" spans="1:86" ht="3.75" customHeight="1" x14ac:dyDescent="0.4">
      <c r="D3" s="176"/>
    </row>
    <row r="4" spans="1:86" ht="3.75" customHeight="1" x14ac:dyDescent="0.4"/>
    <row r="5" spans="1:86" s="179" customFormat="1" x14ac:dyDescent="0.15">
      <c r="A5" s="181"/>
      <c r="C5" s="177"/>
      <c r="D5" s="201"/>
      <c r="E5" s="207" t="s">
        <v>568</v>
      </c>
      <c r="F5" s="205" t="s">
        <v>565</v>
      </c>
      <c r="G5" s="203" t="s">
        <v>564</v>
      </c>
      <c r="H5" s="178" t="s">
        <v>569</v>
      </c>
      <c r="I5" s="209" t="s">
        <v>582</v>
      </c>
      <c r="J5" s="210"/>
      <c r="K5" s="210"/>
      <c r="L5" s="211"/>
      <c r="M5" s="186" t="s">
        <v>581</v>
      </c>
      <c r="N5" s="187"/>
      <c r="O5" s="187"/>
      <c r="P5" s="187"/>
      <c r="Q5" s="187"/>
      <c r="R5" s="187"/>
      <c r="S5" s="187"/>
      <c r="T5" s="187"/>
      <c r="U5" s="187"/>
      <c r="V5" s="187"/>
      <c r="W5" s="187"/>
      <c r="X5" s="187"/>
      <c r="Y5" s="187"/>
      <c r="Z5" s="187"/>
      <c r="AA5" s="187"/>
      <c r="AB5" s="187"/>
      <c r="AC5" s="187"/>
      <c r="AD5" s="187"/>
      <c r="AE5" s="187"/>
      <c r="AF5" s="187"/>
      <c r="AG5" s="187"/>
      <c r="AH5" s="187"/>
      <c r="AI5" s="187"/>
      <c r="AJ5" s="187"/>
      <c r="AK5" s="188"/>
      <c r="AL5" s="189" t="s">
        <v>580</v>
      </c>
      <c r="AM5" s="190"/>
      <c r="AN5" s="190"/>
      <c r="AO5" s="190"/>
      <c r="AP5" s="190"/>
      <c r="AQ5" s="191"/>
      <c r="AR5" s="192" t="s">
        <v>579</v>
      </c>
      <c r="AS5" s="193"/>
      <c r="AT5" s="193"/>
      <c r="AU5" s="193"/>
      <c r="AV5" s="193"/>
      <c r="AW5" s="193"/>
      <c r="AX5" s="194"/>
      <c r="AY5" s="195" t="s">
        <v>578</v>
      </c>
      <c r="AZ5" s="196"/>
      <c r="BA5" s="196"/>
      <c r="BB5" s="196"/>
      <c r="BC5" s="196"/>
      <c r="BD5" s="196"/>
      <c r="BE5" s="197"/>
      <c r="BF5" s="198" t="s">
        <v>577</v>
      </c>
      <c r="BG5" s="199"/>
      <c r="BH5" s="199"/>
      <c r="BI5" s="199"/>
      <c r="BJ5" s="199"/>
      <c r="BK5" s="199"/>
      <c r="BL5" s="200"/>
      <c r="BM5" s="212" t="s">
        <v>576</v>
      </c>
      <c r="BN5" s="213"/>
      <c r="BO5" s="213"/>
      <c r="BP5" s="214"/>
      <c r="BQ5" s="215" t="s">
        <v>575</v>
      </c>
      <c r="BR5" s="216"/>
      <c r="BS5" s="216"/>
      <c r="BT5" s="217"/>
      <c r="BU5" s="224" t="s">
        <v>574</v>
      </c>
      <c r="BV5" s="225"/>
      <c r="BW5" s="225"/>
      <c r="BX5" s="226"/>
      <c r="BY5" s="221" t="s">
        <v>573</v>
      </c>
      <c r="BZ5" s="222"/>
      <c r="CA5" s="222"/>
      <c r="CB5" s="223"/>
      <c r="CC5" s="218" t="s">
        <v>572</v>
      </c>
      <c r="CD5" s="219"/>
      <c r="CE5" s="219"/>
      <c r="CF5" s="219"/>
      <c r="CG5" s="219"/>
      <c r="CH5" s="220"/>
    </row>
    <row r="6" spans="1:86" s="107" customFormat="1" ht="48" x14ac:dyDescent="0.4">
      <c r="A6" s="182" t="s">
        <v>598</v>
      </c>
      <c r="C6" s="102"/>
      <c r="D6" s="202"/>
      <c r="E6" s="208"/>
      <c r="F6" s="206"/>
      <c r="G6" s="204"/>
      <c r="H6" s="149" t="s">
        <v>570</v>
      </c>
      <c r="I6" s="103" t="s">
        <v>583</v>
      </c>
      <c r="J6" s="104" t="s">
        <v>55</v>
      </c>
      <c r="K6" s="104" t="s">
        <v>56</v>
      </c>
      <c r="L6" s="105" t="s">
        <v>57</v>
      </c>
      <c r="M6" s="103" t="s">
        <v>584</v>
      </c>
      <c r="N6" s="104" t="s">
        <v>58</v>
      </c>
      <c r="O6" s="104" t="s">
        <v>59</v>
      </c>
      <c r="P6" s="104" t="s">
        <v>60</v>
      </c>
      <c r="Q6" s="104" t="s">
        <v>61</v>
      </c>
      <c r="R6" s="104" t="s">
        <v>566</v>
      </c>
      <c r="S6" s="104" t="s">
        <v>63</v>
      </c>
      <c r="T6" s="104" t="s">
        <v>64</v>
      </c>
      <c r="U6" s="104" t="s">
        <v>65</v>
      </c>
      <c r="V6" s="104" t="s">
        <v>66</v>
      </c>
      <c r="W6" s="104" t="s">
        <v>67</v>
      </c>
      <c r="X6" s="104" t="s">
        <v>68</v>
      </c>
      <c r="Y6" s="104" t="s">
        <v>567</v>
      </c>
      <c r="Z6" s="104" t="s">
        <v>70</v>
      </c>
      <c r="AA6" s="104" t="s">
        <v>71</v>
      </c>
      <c r="AB6" s="104" t="s">
        <v>72</v>
      </c>
      <c r="AC6" s="106" t="s">
        <v>73</v>
      </c>
      <c r="AD6" s="104" t="s">
        <v>74</v>
      </c>
      <c r="AE6" s="104" t="s">
        <v>75</v>
      </c>
      <c r="AF6" s="104" t="s">
        <v>76</v>
      </c>
      <c r="AG6" s="104" t="s">
        <v>77</v>
      </c>
      <c r="AH6" s="104" t="s">
        <v>78</v>
      </c>
      <c r="AI6" s="104" t="s">
        <v>79</v>
      </c>
      <c r="AJ6" s="104" t="s">
        <v>80</v>
      </c>
      <c r="AK6" s="105" t="s">
        <v>81</v>
      </c>
      <c r="AL6" s="103" t="s">
        <v>586</v>
      </c>
      <c r="AM6" s="104" t="s">
        <v>82</v>
      </c>
      <c r="AN6" s="104" t="s">
        <v>83</v>
      </c>
      <c r="AO6" s="104" t="s">
        <v>84</v>
      </c>
      <c r="AP6" s="104" t="s">
        <v>85</v>
      </c>
      <c r="AQ6" s="105" t="s">
        <v>86</v>
      </c>
      <c r="AR6" s="103" t="s">
        <v>587</v>
      </c>
      <c r="AS6" s="104" t="s">
        <v>87</v>
      </c>
      <c r="AT6" s="104" t="s">
        <v>88</v>
      </c>
      <c r="AU6" s="104" t="s">
        <v>89</v>
      </c>
      <c r="AV6" s="104" t="s">
        <v>90</v>
      </c>
      <c r="AW6" s="104" t="s">
        <v>91</v>
      </c>
      <c r="AX6" s="105" t="s">
        <v>92</v>
      </c>
      <c r="AY6" s="103" t="s">
        <v>588</v>
      </c>
      <c r="AZ6" s="104" t="s">
        <v>93</v>
      </c>
      <c r="BA6" s="104" t="s">
        <v>94</v>
      </c>
      <c r="BB6" s="104" t="s">
        <v>95</v>
      </c>
      <c r="BC6" s="104" t="s">
        <v>96</v>
      </c>
      <c r="BD6" s="104" t="s">
        <v>97</v>
      </c>
      <c r="BE6" s="105" t="s">
        <v>98</v>
      </c>
      <c r="BF6" s="103" t="s">
        <v>589</v>
      </c>
      <c r="BG6" s="104" t="s">
        <v>99</v>
      </c>
      <c r="BH6" s="104" t="s">
        <v>100</v>
      </c>
      <c r="BI6" s="104" t="s">
        <v>101</v>
      </c>
      <c r="BJ6" s="104" t="s">
        <v>102</v>
      </c>
      <c r="BK6" s="104" t="s">
        <v>103</v>
      </c>
      <c r="BL6" s="105" t="s">
        <v>104</v>
      </c>
      <c r="BM6" s="103" t="s">
        <v>590</v>
      </c>
      <c r="BN6" s="104" t="s">
        <v>105</v>
      </c>
      <c r="BO6" s="104" t="s">
        <v>106</v>
      </c>
      <c r="BP6" s="105" t="s">
        <v>107</v>
      </c>
      <c r="BQ6" s="103" t="s">
        <v>591</v>
      </c>
      <c r="BR6" s="104" t="s">
        <v>108</v>
      </c>
      <c r="BS6" s="104" t="s">
        <v>109</v>
      </c>
      <c r="BT6" s="105" t="s">
        <v>110</v>
      </c>
      <c r="BU6" s="103" t="s">
        <v>593</v>
      </c>
      <c r="BV6" s="104" t="s">
        <v>111</v>
      </c>
      <c r="BW6" s="104" t="s">
        <v>112</v>
      </c>
      <c r="BX6" s="105" t="s">
        <v>113</v>
      </c>
      <c r="BY6" s="103" t="s">
        <v>592</v>
      </c>
      <c r="BZ6" s="104" t="s">
        <v>114</v>
      </c>
      <c r="CA6" s="104" t="s">
        <v>115</v>
      </c>
      <c r="CB6" s="105" t="s">
        <v>116</v>
      </c>
      <c r="CC6" s="103" t="s">
        <v>585</v>
      </c>
      <c r="CD6" s="104" t="s">
        <v>117</v>
      </c>
      <c r="CE6" s="104" t="s">
        <v>118</v>
      </c>
      <c r="CF6" s="104" t="s">
        <v>119</v>
      </c>
      <c r="CG6" s="104" t="s">
        <v>120</v>
      </c>
      <c r="CH6" s="105" t="s">
        <v>121</v>
      </c>
    </row>
    <row r="7" spans="1:86" s="107" customFormat="1" ht="12" customHeight="1" x14ac:dyDescent="0.4">
      <c r="A7" s="183" t="s">
        <v>570</v>
      </c>
      <c r="C7" s="102"/>
      <c r="D7" s="202" t="s">
        <v>466</v>
      </c>
      <c r="E7" s="232" t="s">
        <v>467</v>
      </c>
      <c r="F7" s="168" t="s">
        <v>468</v>
      </c>
      <c r="G7" s="169" t="s">
        <v>522</v>
      </c>
      <c r="H7" s="139">
        <f>中小企業実態基本調査_令和3年確報_PL中分類!H24/中小企業実態基本調査_令和3年確報_BS中分類!H29</f>
        <v>2.0673928841176303E-2</v>
      </c>
      <c r="I7" s="126">
        <f>中小企業実態基本調査_令和3年確報_PL中分類!I24/中小企業実態基本調査_令和3年確報_BS中分類!I29</f>
        <v>3.9547153604075617E-2</v>
      </c>
      <c r="J7" s="110">
        <f>中小企業実態基本調査_令和3年確報_PL中分類!J24/中小企業実態基本調査_令和3年確報_BS中分類!J29</f>
        <v>3.656070039644603E-2</v>
      </c>
      <c r="K7" s="110">
        <f>中小企業実態基本調査_令和3年確報_PL中分類!K24/中小企業実態基本調査_令和3年確報_BS中分類!K29</f>
        <v>2.9225952610719898E-2</v>
      </c>
      <c r="L7" s="127">
        <f>中小企業実態基本調査_令和3年確報_PL中分類!L24/中小企業実態基本調査_令和3年確報_BS中分類!L29</f>
        <v>5.7770471996406017E-2</v>
      </c>
      <c r="M7" s="126">
        <f>中小企業実態基本調査_令和3年確報_PL中分類!M24/中小企業実態基本調査_令和3年確報_BS中分類!M29</f>
        <v>2.238408642806277E-2</v>
      </c>
      <c r="N7" s="110">
        <f>中小企業実態基本調査_令和3年確報_PL中分類!N24/中小企業実態基本調査_令和3年確報_BS中分類!N29</f>
        <v>1.3729343554909876E-2</v>
      </c>
      <c r="O7" s="110">
        <f>中小企業実態基本調査_令和3年確報_PL中分類!O24/中小企業実態基本調査_令和3年確報_BS中分類!O29</f>
        <v>1.5876923549296734E-2</v>
      </c>
      <c r="P7" s="110">
        <f>中小企業実態基本調査_令和3年確報_PL中分類!P24/中小企業実態基本調査_令和3年確報_BS中分類!P29</f>
        <v>5.0914288737819984E-3</v>
      </c>
      <c r="Q7" s="110">
        <f>中小企業実態基本調査_令和3年確報_PL中分類!Q24/中小企業実態基本調査_令和3年確報_BS中分類!Q29</f>
        <v>2.5262364796717326E-2</v>
      </c>
      <c r="R7" s="110">
        <f>中小企業実態基本調査_令和3年確報_PL中分類!R24/中小企業実態基本調査_令和3年確報_BS中分類!R29</f>
        <v>2.8159514291650469E-3</v>
      </c>
      <c r="S7" s="110">
        <f>中小企業実態基本調査_令和3年確報_PL中分類!S24/中小企業実態基本調査_令和3年確報_BS中分類!S29</f>
        <v>2.0988170512936617E-2</v>
      </c>
      <c r="T7" s="110">
        <f>中小企業実態基本調査_令和3年確報_PL中分類!T24/中小企業実態基本調査_令和3年確報_BS中分類!T29</f>
        <v>1.6788038940685059E-4</v>
      </c>
      <c r="U7" s="110">
        <f>中小企業実態基本調査_令和3年確報_PL中分類!U24/中小企業実態基本調査_令和3年確報_BS中分類!U29</f>
        <v>5.8162721081358032E-2</v>
      </c>
      <c r="V7" s="110">
        <f>中小企業実態基本調査_令和3年確報_PL中分類!V24/中小企業実態基本調査_令和3年確報_BS中分類!V29</f>
        <v>2.3794692592982745E-2</v>
      </c>
      <c r="W7" s="110">
        <f>中小企業実態基本調査_令和3年確報_PL中分類!W24/中小企業実態基本調査_令和3年確報_BS中分類!W29</f>
        <v>2.3502655789720762E-2</v>
      </c>
      <c r="X7" s="110">
        <f>中小企業実態基本調査_令和3年確報_PL中分類!X24/中小企業実態基本調査_令和3年確報_BS中分類!X29</f>
        <v>2.4018860844816158E-2</v>
      </c>
      <c r="Y7" s="110">
        <f>中小企業実態基本調査_令和3年確報_PL中分類!Y24/中小企業実態基本調査_令和3年確報_BS中分類!Y29</f>
        <v>-2.1905464409751874E-2</v>
      </c>
      <c r="Z7" s="110">
        <f>中小企業実態基本調査_令和3年確報_PL中分類!Z24/中小企業実態基本調査_令和3年確報_BS中分類!Z29</f>
        <v>4.2468433507192656E-2</v>
      </c>
      <c r="AA7" s="110">
        <f>中小企業実態基本調査_令和3年確報_PL中分類!AA24/中小企業実態基本調査_令和3年確報_BS中分類!AA29</f>
        <v>1.5387746144679944E-2</v>
      </c>
      <c r="AB7" s="110">
        <f>中小企業実態基本調査_令和3年確報_PL中分類!AB24/中小企業実態基本調査_令和3年確報_BS中分類!AB29</f>
        <v>3.3924750722292833E-2</v>
      </c>
      <c r="AC7" s="110">
        <f>中小企業実態基本調査_令和3年確報_PL中分類!AC24/中小企業実態基本調査_令和3年確報_BS中分類!AC29</f>
        <v>2.3720332817274894E-2</v>
      </c>
      <c r="AD7" s="110">
        <f>中小企業実態基本調査_令和3年確報_PL中分類!AD24/中小企業実態基本調査_令和3年確報_BS中分類!AD29</f>
        <v>2.1411894851686257E-2</v>
      </c>
      <c r="AE7" s="110">
        <f>中小企業実態基本調査_令和3年確報_PL中分類!AE24/中小企業実態基本調査_令和3年確報_BS中分類!AE29</f>
        <v>1.6006137272308985E-2</v>
      </c>
      <c r="AF7" s="110">
        <f>中小企業実態基本調査_令和3年確報_PL中分類!AF24/中小企業実態基本調査_令和3年確報_BS中分類!AF29</f>
        <v>2.3646947848130012E-2</v>
      </c>
      <c r="AG7" s="110">
        <f>中小企業実態基本調査_令和3年確報_PL中分類!AG24/中小企業実態基本調査_令和3年確報_BS中分類!AG29</f>
        <v>3.1947602810119949E-2</v>
      </c>
      <c r="AH7" s="110">
        <f>中小企業実態基本調査_令和3年確報_PL中分類!AH24/中小企業実態基本調査_令和3年確報_BS中分類!AH29</f>
        <v>3.6521898186977146E-2</v>
      </c>
      <c r="AI7" s="110">
        <f>中小企業実態基本調査_令和3年確報_PL中分類!AI24/中小企業実態基本調査_令和3年確報_BS中分類!AI29</f>
        <v>1.6444288769010277E-2</v>
      </c>
      <c r="AJ7" s="110">
        <f>中小企業実態基本調査_令和3年確報_PL中分類!AJ24/中小企業実態基本調査_令和3年確報_BS中分類!AJ29</f>
        <v>7.4139241519015587E-3</v>
      </c>
      <c r="AK7" s="127">
        <f>中小企業実態基本調査_令和3年確報_PL中分類!AK24/中小企業実態基本調査_令和3年確報_BS中分類!AK29</f>
        <v>1.6570796166096843E-2</v>
      </c>
      <c r="AL7" s="126">
        <f>中小企業実態基本調査_令和3年確報_PL中分類!AL24/中小企業実態基本調査_令和3年確報_BS中分類!AL29</f>
        <v>4.4850281044270454E-2</v>
      </c>
      <c r="AM7" s="110">
        <f>中小企業実態基本調査_令和3年確報_PL中分類!AM24/中小企業実態基本調査_令和3年確報_BS中分類!AM29</f>
        <v>0.12842267068115765</v>
      </c>
      <c r="AN7" s="110">
        <f>中小企業実態基本調査_令和3年確報_PL中分類!AN24/中小企業実態基本調査_令和3年確報_BS中分類!AN29</f>
        <v>3.6175429511160963E-2</v>
      </c>
      <c r="AO7" s="110">
        <f>中小企業実態基本調査_令和3年確報_PL中分類!AO24/中小企業実態基本調査_令和3年確報_BS中分類!AO29</f>
        <v>5.4613864933150284E-2</v>
      </c>
      <c r="AP7" s="110">
        <f>中小企業実態基本調査_令和3年確報_PL中分類!AP24/中小企業実態基本調査_令和3年確報_BS中分類!AP29</f>
        <v>2.9027073928610873E-2</v>
      </c>
      <c r="AQ7" s="127">
        <f>中小企業実態基本調査_令和3年確報_PL中分類!AQ24/中小企業実態基本調査_令和3年確報_BS中分類!AQ29</f>
        <v>2.0455043230842664E-2</v>
      </c>
      <c r="AR7" s="126">
        <f>中小企業実態基本調査_令和3年確報_PL中分類!AR24/中小企業実態基本調査_令和3年確報_BS中分類!AR29</f>
        <v>-3.4834276929848907E-3</v>
      </c>
      <c r="AS7" s="110">
        <f>中小企業実態基本調査_令和3年確報_PL中分類!AS24/中小企業実態基本調査_令和3年確報_BS中分類!AS29</f>
        <v>-0.15671667344287746</v>
      </c>
      <c r="AT7" s="110">
        <f>中小企業実態基本調査_令和3年確報_PL中分類!AT24/中小企業実態基本調査_令和3年確報_BS中分類!AT29</f>
        <v>1.6266349873322636E-2</v>
      </c>
      <c r="AU7" s="110">
        <f>中小企業実態基本調査_令和3年確報_PL中分類!AU24/中小企業実態基本調査_令和3年確報_BS中分類!AU29</f>
        <v>-1.6706719122867739E-2</v>
      </c>
      <c r="AV7" s="110">
        <f>中小企業実態基本調査_令和3年確報_PL中分類!AV24/中小企業実態基本調査_令和3年確報_BS中分類!AV29</f>
        <v>3.8151195661769631E-2</v>
      </c>
      <c r="AW7" s="110">
        <f>中小企業実態基本調査_令和3年確報_PL中分類!AW24/中小企業実態基本調査_令和3年確報_BS中分類!AW29</f>
        <v>3.0975386030801383E-2</v>
      </c>
      <c r="AX7" s="127" t="e">
        <f>中小企業実態基本調査_令和3年確報_PL中分類!AX24/中小企業実態基本調査_令和3年確報_BS中分類!AX29</f>
        <v>#VALUE!</v>
      </c>
      <c r="AY7" s="126">
        <f>中小企業実態基本調査_令和3年確報_PL中分類!AY24/中小企業実態基本調査_令和3年確報_BS中分類!AY29</f>
        <v>2.6068107317184657E-2</v>
      </c>
      <c r="AZ7" s="110">
        <f>中小企業実態基本調査_令和3年確報_PL中分類!AZ24/中小企業実態基本調査_令和3年確報_BS中分類!AZ29</f>
        <v>3.119612225908542E-2</v>
      </c>
      <c r="BA7" s="110">
        <f>中小企業実態基本調査_令和3年確報_PL中分類!BA24/中小企業実態基本調査_令和3年確報_BS中分類!BA29</f>
        <v>7.04029921905333E-3</v>
      </c>
      <c r="BB7" s="110">
        <f>中小企業実態基本調査_令和3年確報_PL中分類!BB24/中小企業実態基本調査_令和3年確報_BS中分類!BB29</f>
        <v>4.4179309899169683E-3</v>
      </c>
      <c r="BC7" s="110">
        <f>中小企業実態基本調査_令和3年確報_PL中分類!BC24/中小企業実態基本調査_令和3年確報_BS中分類!BC29</f>
        <v>2.0342691907014463E-2</v>
      </c>
      <c r="BD7" s="110">
        <f>中小企業実態基本調査_令和3年確報_PL中分類!BD24/中小企業実態基本調査_令和3年確報_BS中分類!BD29</f>
        <v>4.2824472248029176E-2</v>
      </c>
      <c r="BE7" s="127">
        <f>中小企業実態基本調査_令和3年確報_PL中分類!BE24/中小企業実態基本調査_令和3年確報_BS中分類!BE29</f>
        <v>3.194779576864714E-2</v>
      </c>
      <c r="BF7" s="126">
        <f>中小企業実態基本調査_令和3年確報_PL中分類!BF24/中小企業実態基本調査_令和3年確報_BS中分類!BF29</f>
        <v>1.1059442893154737E-2</v>
      </c>
      <c r="BG7" s="110">
        <f>中小企業実態基本調査_令和3年確報_PL中分類!BG24/中小企業実態基本調査_令和3年確報_BS中分類!BG29</f>
        <v>3.4497711398575978E-2</v>
      </c>
      <c r="BH7" s="110">
        <f>中小企業実態基本調査_令和3年確報_PL中分類!BH24/中小企業実態基本調査_令和3年確報_BS中分類!BH29</f>
        <v>-2.5405676477808978E-2</v>
      </c>
      <c r="BI7" s="110">
        <f>中小企業実態基本調査_令和3年確報_PL中分類!BI24/中小企業実態基本調査_令和3年確報_BS中分類!BI29</f>
        <v>-6.218408896331561E-3</v>
      </c>
      <c r="BJ7" s="110">
        <f>中小企業実態基本調査_令和3年確報_PL中分類!BJ24/中小企業実態基本調査_令和3年確報_BS中分類!BJ29</f>
        <v>1.3438875819100438E-2</v>
      </c>
      <c r="BK7" s="110">
        <f>中小企業実態基本調査_令和3年確報_PL中分類!BK24/中小企業実態基本調査_令和3年確報_BS中分類!BK29</f>
        <v>1.6445163207313891E-2</v>
      </c>
      <c r="BL7" s="127">
        <f>中小企業実態基本調査_令和3年確報_PL中分類!BL24/中小企業実態基本調査_令和3年確報_BS中分類!BL29</f>
        <v>5.3306934838921835E-2</v>
      </c>
      <c r="BM7" s="126">
        <f>中小企業実態基本調査_令和3年確報_PL中分類!BM24/中小企業実態基本調査_令和3年確報_BS中分類!BM29</f>
        <v>2.2665484333170172E-2</v>
      </c>
      <c r="BN7" s="110">
        <f>中小企業実態基本調査_令和3年確報_PL中分類!BN24/中小企業実態基本調査_令和3年確報_BS中分類!BN29</f>
        <v>5.2886172206444933E-2</v>
      </c>
      <c r="BO7" s="110">
        <f>中小企業実態基本調査_令和3年確報_PL中分類!BO24/中小企業実態基本調査_令和3年確報_BS中分類!BO29</f>
        <v>1.4368881578815178E-2</v>
      </c>
      <c r="BP7" s="127">
        <f>中小企業実態基本調査_令和3年確報_PL中分類!BP24/中小企業実態基本調査_令和3年確報_BS中分類!BP29</f>
        <v>1.995901918472966E-2</v>
      </c>
      <c r="BQ7" s="126">
        <f>中小企業実態基本調査_令和3年確報_PL中分類!BQ24/中小企業実態基本調査_令和3年確報_BS中分類!BQ29</f>
        <v>3.1192613121392269E-2</v>
      </c>
      <c r="BR7" s="110">
        <f>中小企業実態基本調査_令和3年確報_PL中分類!BR24/中小企業実態基本調査_令和3年確報_BS中分類!BR29</f>
        <v>2.3971413289662499E-2</v>
      </c>
      <c r="BS7" s="110">
        <f>中小企業実態基本調査_令和3年確報_PL中分類!BS24/中小企業実態基本調査_令和3年確報_BS中分類!BS29</f>
        <v>6.0553528627188017E-3</v>
      </c>
      <c r="BT7" s="127">
        <f>中小企業実態基本調査_令和3年確報_PL中分類!BT24/中小企業実態基本調査_令和3年確報_BS中分類!BT29</f>
        <v>5.6516729976183344E-2</v>
      </c>
      <c r="BU7" s="126">
        <f>中小企業実態基本調査_令和3年確報_PL中分類!BU24/中小企業実態基本調査_令和3年確報_BS中分類!BU29</f>
        <v>-8.1900321813401122E-2</v>
      </c>
      <c r="BV7" s="110">
        <f>中小企業実態基本調査_令和3年確報_PL中分類!BV24/中小企業実態基本調査_令和3年確報_BS中分類!BV29</f>
        <v>-7.135871671772806E-2</v>
      </c>
      <c r="BW7" s="110">
        <f>中小企業実態基本調査_令和3年確報_PL中分類!BW24/中小企業実態基本調査_令和3年確報_BS中分類!BW29</f>
        <v>-9.8710538934899644E-2</v>
      </c>
      <c r="BX7" s="127">
        <f>中小企業実態基本調査_令和3年確報_PL中分類!BX24/中小企業実態基本調査_令和3年確報_BS中分類!BX29</f>
        <v>8.0525546117638858E-4</v>
      </c>
      <c r="BY7" s="126">
        <f>中小企業実態基本調査_令和3年確報_PL中分類!BY24/中小企業実態基本調査_令和3年確報_BS中分類!BY29</f>
        <v>-2.096303755621657E-2</v>
      </c>
      <c r="BZ7" s="110">
        <f>中小企業実態基本調査_令和3年確報_PL中分類!BZ24/中小企業実態基本調査_令和3年確報_BS中分類!BZ29</f>
        <v>-3.8292774387053682E-2</v>
      </c>
      <c r="CA7" s="110">
        <f>中小企業実態基本調査_令和3年確報_PL中分類!CA24/中小企業実態基本調査_令和3年確報_BS中分類!CA29</f>
        <v>-3.0457273884493902E-2</v>
      </c>
      <c r="CB7" s="127">
        <f>中小企業実態基本調査_令和3年確報_PL中分類!CB24/中小企業実態基本調査_令和3年確報_BS中分類!CB29</f>
        <v>-1.0382168195745041E-2</v>
      </c>
      <c r="CC7" s="126">
        <f>中小企業実態基本調査_令和3年確報_PL中分類!CC24/中小企業実態基本調査_令和3年確報_BS中分類!CC29</f>
        <v>3.4915068553690788E-2</v>
      </c>
      <c r="CD7" s="110">
        <f>中小企業実態基本調査_令和3年確報_PL中分類!CD24/中小企業実態基本調査_令和3年確報_BS中分類!CD29</f>
        <v>6.2521480852030908E-2</v>
      </c>
      <c r="CE7" s="110">
        <f>中小企業実態基本調査_令和3年確報_PL中分類!CE24/中小企業実態基本調査_令和3年確報_BS中分類!CE29</f>
        <v>7.1171976248707632E-3</v>
      </c>
      <c r="CF7" s="110">
        <f>中小企業実態基本調査_令和3年確報_PL中分類!CF24/中小企業実態基本調査_令和3年確報_BS中分類!CF29</f>
        <v>3.3242926653547687E-2</v>
      </c>
      <c r="CG7" s="110">
        <f>中小企業実態基本調査_令和3年確報_PL中分類!CG24/中小企業実態基本調査_令和3年確報_BS中分類!CG29</f>
        <v>1.7312517637659581E-2</v>
      </c>
      <c r="CH7" s="127">
        <f>中小企業実態基本調査_令和3年確報_PL中分類!CH24/中小企業実態基本調査_令和3年確報_BS中分類!CH29</f>
        <v>3.079824793959348E-2</v>
      </c>
    </row>
    <row r="8" spans="1:86" s="101" customFormat="1" ht="16.5" x14ac:dyDescent="0.15">
      <c r="A8" s="184" t="s">
        <v>583</v>
      </c>
      <c r="D8" s="202"/>
      <c r="E8" s="232"/>
      <c r="F8" s="168" t="s">
        <v>469</v>
      </c>
      <c r="G8" s="170" t="s">
        <v>523</v>
      </c>
      <c r="H8" s="140">
        <f>中小企業実態基本調査_令和3年確報_PL中分類!H29/中小企業実態基本調査_令和3年確報_BS中分類!H29</f>
        <v>3.1594801141897971E-2</v>
      </c>
      <c r="I8" s="128">
        <f>中小企業実態基本調査_令和3年確報_PL中分類!I29/中小企業実態基本調査_令和3年確報_BS中分類!I29</f>
        <v>5.2145332312047155E-2</v>
      </c>
      <c r="J8" s="111">
        <f>中小企業実態基本調査_令和3年確報_PL中分類!J29/中小企業実態基本調査_令和3年確報_BS中分類!J29</f>
        <v>4.5846877724954611E-2</v>
      </c>
      <c r="K8" s="111">
        <f>中小企業実態基本調査_令和3年確報_PL中分類!K29/中小企業実態基本調査_令和3年確報_BS中分類!K29</f>
        <v>4.5044417574374419E-2</v>
      </c>
      <c r="L8" s="129">
        <f>中小企業実態基本調査_令和3年確報_PL中分類!L29/中小企業実態基本調査_令和3年確報_BS中分類!L29</f>
        <v>7.5595720710626438E-2</v>
      </c>
      <c r="M8" s="128">
        <f>中小企業実態基本調査_令和3年確報_PL中分類!M29/中小企業実態基本調査_令和3年確報_BS中分類!M29</f>
        <v>3.5157599354307754E-2</v>
      </c>
      <c r="N8" s="111">
        <f>中小企業実態基本調査_令和3年確報_PL中分類!N29/中小企業実態基本調査_令和3年確報_BS中分類!N29</f>
        <v>2.4633256644796139E-2</v>
      </c>
      <c r="O8" s="111">
        <f>中小企業実態基本調査_令和3年確報_PL中分類!O29/中小企業実態基本調査_令和3年確報_BS中分類!O29</f>
        <v>2.4600885338387054E-2</v>
      </c>
      <c r="P8" s="111">
        <f>中小企業実態基本調査_令和3年確報_PL中分類!P29/中小企業実態基本調査_令和3年確報_BS中分類!P29</f>
        <v>2.3866688547042436E-2</v>
      </c>
      <c r="Q8" s="111">
        <f>中小企業実態基本調査_令和3年確報_PL中分類!Q29/中小企業実態基本調査_令和3年確報_BS中分類!Q29</f>
        <v>4.2140414131477164E-2</v>
      </c>
      <c r="R8" s="111">
        <f>中小企業実態基本調査_令和3年確報_PL中分類!R29/中小企業実態基本調査_令和3年確報_BS中分類!R29</f>
        <v>2.0488807810676839E-2</v>
      </c>
      <c r="S8" s="111">
        <f>中小企業実態基本調査_令和3年確報_PL中分類!S29/中小企業実態基本調査_令和3年確報_BS中分類!S29</f>
        <v>2.7848223281998669E-2</v>
      </c>
      <c r="T8" s="111">
        <f>中小企業実態基本調査_令和3年確報_PL中分類!T29/中小企業実態基本調査_令和3年確報_BS中分類!T29</f>
        <v>1.5170794416516069E-2</v>
      </c>
      <c r="U8" s="111">
        <f>中小企業実態基本調査_令和3年確報_PL中分類!U29/中小企業実態基本調査_令和3年確報_BS中分類!U29</f>
        <v>6.6005662205249255E-2</v>
      </c>
      <c r="V8" s="111">
        <f>中小企業実態基本調査_令和3年確報_PL中分類!V29/中小企業実態基本調査_令和3年確報_BS中分類!V29</f>
        <v>3.2535501694864778E-2</v>
      </c>
      <c r="W8" s="111">
        <f>中小企業実態基本調査_令和3年確報_PL中分類!W29/中小企業実態基本調査_令和3年確報_BS中分類!W29</f>
        <v>3.5648455646795474E-2</v>
      </c>
      <c r="X8" s="111">
        <f>中小企業実態基本調査_令和3年確報_PL中分類!X29/中小企業実態基本調査_令和3年確報_BS中分類!X29</f>
        <v>3.8145601993281472E-2</v>
      </c>
      <c r="Y8" s="111">
        <f>中小企業実態基本調査_令和3年確報_PL中分類!Y29/中小企業実態基本調査_令和3年確報_BS中分類!Y29</f>
        <v>2.1045598337294785E-2</v>
      </c>
      <c r="Z8" s="111">
        <f>中小企業実態基本調査_令和3年確報_PL中分類!Z29/中小企業実態基本調査_令和3年確報_BS中分類!Z29</f>
        <v>4.8783000469400553E-2</v>
      </c>
      <c r="AA8" s="111">
        <f>中小企業実態基本調査_令和3年確報_PL中分類!AA29/中小企業実態基本調査_令和3年確報_BS中分類!AA29</f>
        <v>2.5856505907821643E-2</v>
      </c>
      <c r="AB8" s="111">
        <f>中小企業実態基本調査_令和3年確報_PL中分類!AB29/中小企業実態基本調査_令和3年確報_BS中分類!AB29</f>
        <v>4.2148462800435445E-2</v>
      </c>
      <c r="AC8" s="111">
        <f>中小企業実態基本調査_令和3年確報_PL中分類!AC29/中小企業実態基本調査_令和3年確報_BS中分類!AC29</f>
        <v>3.9043910183234991E-2</v>
      </c>
      <c r="AD8" s="111">
        <f>中小企業実態基本調査_令和3年確報_PL中分類!AD29/中小企業実態基本調査_令和3年確報_BS中分類!AD29</f>
        <v>3.5768796876973832E-2</v>
      </c>
      <c r="AE8" s="111">
        <f>中小企業実態基本調査_令和3年確報_PL中分類!AE29/中小企業実態基本調査_令和3年確報_BS中分類!AE29</f>
        <v>3.3141791929080011E-2</v>
      </c>
      <c r="AF8" s="111">
        <f>中小企業実態基本調査_令和3年確報_PL中分類!AF29/中小企業実態基本調査_令和3年確報_BS中分類!AF29</f>
        <v>3.4129671026117844E-2</v>
      </c>
      <c r="AG8" s="111">
        <f>中小企業実態基本調査_令和3年確報_PL中分類!AG29/中小企業実態基本調査_令和3年確報_BS中分類!AG29</f>
        <v>4.0895719998176309E-2</v>
      </c>
      <c r="AH8" s="111">
        <f>中小企業実態基本調査_令和3年確報_PL中分類!AH29/中小企業実態基本調査_令和3年確報_BS中分類!AH29</f>
        <v>4.9255899490781324E-2</v>
      </c>
      <c r="AI8" s="111">
        <f>中小企業実態基本調査_令和3年確報_PL中分類!AI29/中小企業実態基本調査_令和3年確報_BS中分類!AI29</f>
        <v>2.6318460569815766E-2</v>
      </c>
      <c r="AJ8" s="111">
        <f>中小企業実態基本調査_令和3年確報_PL中分類!AJ29/中小企業実態基本調査_令和3年確報_BS中分類!AJ29</f>
        <v>2.5365884666568229E-2</v>
      </c>
      <c r="AK8" s="129">
        <f>中小企業実態基本調査_令和3年確報_PL中分類!AK29/中小企業実態基本調査_令和3年確報_BS中分類!AK29</f>
        <v>2.9930799073554396E-2</v>
      </c>
      <c r="AL8" s="128">
        <f>中小企業実態基本調査_令和3年確報_PL中分類!AL29/中小企業実態基本調査_令和3年確報_BS中分類!AL29</f>
        <v>5.6967734328936717E-2</v>
      </c>
      <c r="AM8" s="111">
        <f>中小企業実態基本調査_令和3年確報_PL中分類!AM29/中小企業実態基本調査_令和3年確報_BS中分類!AM29</f>
        <v>0.13629226200870576</v>
      </c>
      <c r="AN8" s="111">
        <f>中小企業実態基本調査_令和3年確報_PL中分類!AN29/中小企業実態基本調査_令和3年確報_BS中分類!AN29</f>
        <v>4.1380204928665856E-2</v>
      </c>
      <c r="AO8" s="111">
        <f>中小企業実態基本調査_令和3年確報_PL中分類!AO29/中小企業実態基本調査_令和3年確報_BS中分類!AO29</f>
        <v>6.6259240641368192E-2</v>
      </c>
      <c r="AP8" s="111">
        <f>中小企業実態基本調査_令和3年確報_PL中分類!AP29/中小企業実態基本調査_令和3年確報_BS中分類!AP29</f>
        <v>3.9394827948218115E-2</v>
      </c>
      <c r="AQ8" s="129">
        <f>中小企業実態基本調査_令和3年確報_PL中分類!AQ29/中小企業実態基本調査_令和3年確報_BS中分類!AQ29</f>
        <v>3.7014266974258046E-2</v>
      </c>
      <c r="AR8" s="128">
        <f>中小企業実態基本調査_令和3年確報_PL中分類!AR29/中小企業実態基本調査_令和3年確報_BS中分類!AR29</f>
        <v>1.341097044607885E-2</v>
      </c>
      <c r="AS8" s="111">
        <f>中小企業実態基本調査_令和3年確報_PL中分類!AS29/中小企業実態基本調査_令和3年確報_BS中分類!AS29</f>
        <v>-9.9727575903371626E-2</v>
      </c>
      <c r="AT8" s="111">
        <f>中小企業実態基本調査_令和3年確報_PL中分類!AT29/中小企業実態基本調査_令和3年確報_BS中分類!AT29</f>
        <v>2.7555812710279792E-2</v>
      </c>
      <c r="AU8" s="111">
        <f>中小企業実態基本調査_令和3年確報_PL中分類!AU29/中小企業実態基本調査_令和3年確報_BS中分類!AU29</f>
        <v>-3.4573691520383913E-5</v>
      </c>
      <c r="AV8" s="111">
        <f>中小企業実態基本調査_令和3年確報_PL中分類!AV29/中小企業実態基本調査_令和3年確報_BS中分類!AV29</f>
        <v>4.127563223667774E-2</v>
      </c>
      <c r="AW8" s="111">
        <f>中小企業実態基本調査_令和3年確報_PL中分類!AW29/中小企業実態基本調査_令和3年確報_BS中分類!AW29</f>
        <v>4.4170921080069751E-2</v>
      </c>
      <c r="AX8" s="129" t="e">
        <f>中小企業実態基本調査_令和3年確報_PL中分類!AX29/中小企業実態基本調査_令和3年確報_BS中分類!AX29</f>
        <v>#VALUE!</v>
      </c>
      <c r="AY8" s="128">
        <f>中小企業実態基本調査_令和3年確報_PL中分類!AY29/中小企業実態基本調査_令和3年確報_BS中分類!AY29</f>
        <v>3.0549943460854188E-2</v>
      </c>
      <c r="AZ8" s="111">
        <f>中小企業実態基本調査_令和3年確報_PL中分類!AZ29/中小企業実態基本調査_令和3年確報_BS中分類!AZ29</f>
        <v>4.7844363640746623E-2</v>
      </c>
      <c r="BA8" s="111">
        <f>中小企業実態基本調査_令和3年確報_PL中分類!BA29/中小企業実態基本調査_令和3年確報_BS中分類!BA29</f>
        <v>-5.8688027008664989E-2</v>
      </c>
      <c r="BB8" s="111">
        <f>中小企業実態基本調査_令和3年確報_PL中分類!BB29/中小企業実態基本調査_令和3年確報_BS中分類!BB29</f>
        <v>1.8079203376159925E-2</v>
      </c>
      <c r="BC8" s="111">
        <f>中小企業実態基本調査_令和3年確報_PL中分類!BC29/中小企業実態基本調査_令和3年確報_BS中分類!BC29</f>
        <v>2.7724423097836425E-2</v>
      </c>
      <c r="BD8" s="111">
        <f>中小企業実態基本調査_令和3年確報_PL中分類!BD29/中小企業実態基本調査_令和3年確報_BS中分類!BD29</f>
        <v>4.9489070336312828E-2</v>
      </c>
      <c r="BE8" s="129">
        <f>中小企業実態基本調査_令和3年確報_PL中分類!BE29/中小企業実態基本調査_令和3年確報_BS中分類!BE29</f>
        <v>4.7321408040886533E-2</v>
      </c>
      <c r="BF8" s="128">
        <f>中小企業実態基本調査_令和3年確報_PL中分類!BF29/中小企業実態基本調査_令和3年確報_BS中分類!BF29</f>
        <v>3.2215539057815289E-2</v>
      </c>
      <c r="BG8" s="111">
        <f>中小企業実態基本調査_令和3年確報_PL中分類!BG29/中小企業実態基本調査_令和3年確報_BS中分類!BG29</f>
        <v>4.7071306731564733E-2</v>
      </c>
      <c r="BH8" s="111">
        <f>中小企業実態基本調査_令和3年確報_PL中分類!BH29/中小企業実態基本調査_令和3年確報_BS中分類!BH29</f>
        <v>1.1958702001803604E-2</v>
      </c>
      <c r="BI8" s="111">
        <f>中小企業実態基本調査_令和3年確報_PL中分類!BI29/中小企業実態基本調査_令和3年確報_BS中分類!BI29</f>
        <v>1.9569673684406305E-2</v>
      </c>
      <c r="BJ8" s="111">
        <f>中小企業実態基本調査_令和3年確報_PL中分類!BJ29/中小企業実態基本調査_令和3年確報_BS中分類!BJ29</f>
        <v>3.3183813792613349E-2</v>
      </c>
      <c r="BK8" s="111">
        <f>中小企業実態基本調査_令和3年確報_PL中分類!BK29/中小企業実態基本調査_令和3年確報_BS中分類!BK29</f>
        <v>3.405768950751091E-2</v>
      </c>
      <c r="BL8" s="129">
        <f>中小企業実態基本調査_令和3年確報_PL中分類!BL29/中小企業実態基本調査_令和3年確報_BS中分類!BL29</f>
        <v>7.1944281996791343E-2</v>
      </c>
      <c r="BM8" s="128">
        <f>中小企業実態基本調査_令和3年確報_PL中分類!BM29/中小企業実態基本調査_令和3年確報_BS中分類!BM29</f>
        <v>2.3333298060357801E-2</v>
      </c>
      <c r="BN8" s="111">
        <f>中小企業実態基本調査_令和3年確報_PL中分類!BN29/中小企業実態基本調査_令和3年確報_BS中分類!BN29</f>
        <v>5.3676293869608836E-2</v>
      </c>
      <c r="BO8" s="111">
        <f>中小企業実態基本調査_令和3年確報_PL中分類!BO29/中小企業実態基本調査_令和3年確報_BS中分類!BO29</f>
        <v>1.4351375597555421E-2</v>
      </c>
      <c r="BP8" s="129">
        <f>中小企業実態基本調査_令和3年確報_PL中分類!BP29/中小企業実態基本調査_令和3年確報_BS中分類!BP29</f>
        <v>2.516418648125588E-2</v>
      </c>
      <c r="BQ8" s="128">
        <f>中小企業実態基本調査_令和3年確報_PL中分類!BQ29/中小企業実態基本調査_令和3年確報_BS中分類!BQ29</f>
        <v>4.5018292791832198E-2</v>
      </c>
      <c r="BR8" s="111">
        <f>中小企業実態基本調査_令和3年確報_PL中分類!BR29/中小企業実態基本調査_令和3年確報_BS中分類!BR29</f>
        <v>3.4100268210043236E-2</v>
      </c>
      <c r="BS8" s="111">
        <f>中小企業実態基本調査_令和3年確報_PL中分類!BS29/中小企業実態基本調査_令和3年確報_BS中分類!BS29</f>
        <v>2.3917054525463482E-2</v>
      </c>
      <c r="BT8" s="129">
        <f>中小企業実態基本調査_令和3年確報_PL中分類!BT29/中小企業実態基本調査_令和3年確報_BS中分類!BT29</f>
        <v>7.7616917202097138E-2</v>
      </c>
      <c r="BU8" s="128">
        <f>中小企業実態基本調査_令和3年確報_PL中分類!BU29/中小企業実態基本調査_令和3年確報_BS中分類!BU29</f>
        <v>-3.5410722271601962E-2</v>
      </c>
      <c r="BV8" s="111">
        <f>中小企業実態基本調査_令和3年確報_PL中分類!BV29/中小企業実態基本調査_令和3年確報_BS中分類!BV29</f>
        <v>-4.4737448466100005E-2</v>
      </c>
      <c r="BW8" s="111">
        <f>中小企業実態基本調査_令和3年確報_PL中分類!BW29/中小企業実態基本調査_令和3年確報_BS中分類!BW29</f>
        <v>-3.4981477479108826E-2</v>
      </c>
      <c r="BX8" s="129">
        <f>中小企業実態基本調査_令和3年確報_PL中分類!BX29/中小企業実態基本調査_令和3年確報_BS中分類!BX29</f>
        <v>3.9122604749828774E-2</v>
      </c>
      <c r="BY8" s="128">
        <f>中小企業実態基本調査_令和3年確報_PL中分類!BY29/中小企業実態基本調査_令和3年確報_BS中分類!BY29</f>
        <v>-7.6176485698561011E-5</v>
      </c>
      <c r="BZ8" s="111">
        <f>中小企業実態基本調査_令和3年確報_PL中分類!BZ29/中小企業実態基本調査_令和3年確報_BS中分類!BZ29</f>
        <v>1.0543243261397028E-3</v>
      </c>
      <c r="CA8" s="111">
        <f>中小企業実態基本調査_令和3年確報_PL中分類!CA29/中小企業実態基本調査_令和3年確報_BS中分類!CA29</f>
        <v>-5.6185210399729343E-3</v>
      </c>
      <c r="CB8" s="129">
        <f>中小企業実態基本調査_令和3年確報_PL中分類!CB29/中小企業実態基本調査_令和3年確報_BS中分類!CB29</f>
        <v>2.7417796243794949E-3</v>
      </c>
      <c r="CC8" s="128">
        <f>中小企業実態基本調査_令和3年確報_PL中分類!CC29/中小企業実態基本調査_令和3年確報_BS中分類!CC29</f>
        <v>5.3192810930548874E-2</v>
      </c>
      <c r="CD8" s="111">
        <f>中小企業実態基本調査_令和3年確報_PL中分類!CD29/中小企業実態基本調査_令和3年確報_BS中分類!CD29</f>
        <v>6.7968075148245696E-2</v>
      </c>
      <c r="CE8" s="111">
        <f>中小企業実態基本調査_令和3年確報_PL中分類!CE29/中小企業実態基本調査_令和3年確報_BS中分類!CE29</f>
        <v>3.432035428634355E-2</v>
      </c>
      <c r="CF8" s="111">
        <f>中小企業実態基本調査_令和3年確報_PL中分類!CF29/中小企業実態基本調査_令和3年確報_BS中分類!CF29</f>
        <v>5.5547063229248635E-2</v>
      </c>
      <c r="CG8" s="111">
        <f>中小企業実態基本調査_令和3年確報_PL中分類!CG29/中小企業実態基本調査_令和3年確報_BS中分類!CG29</f>
        <v>5.8462898037898461E-2</v>
      </c>
      <c r="CH8" s="129">
        <f>中小企業実態基本調査_令和3年確報_PL中分類!CH29/中小企業実態基本調査_令和3年確報_BS中分類!CH29</f>
        <v>4.8432877330218546E-2</v>
      </c>
    </row>
    <row r="9" spans="1:86" s="107" customFormat="1" ht="16.5" x14ac:dyDescent="0.4">
      <c r="A9" s="184" t="s">
        <v>55</v>
      </c>
      <c r="C9" s="102"/>
      <c r="D9" s="202"/>
      <c r="E9" s="232"/>
      <c r="F9" s="168" t="s">
        <v>470</v>
      </c>
      <c r="G9" s="169" t="s">
        <v>524</v>
      </c>
      <c r="H9" s="139">
        <f>中小企業実態基本調査_令和3年確報_PL中分類!H31/中小企業実態基本調査_令和3年確報_BS中分類!H29</f>
        <v>1.6488500422010555E-2</v>
      </c>
      <c r="I9" s="126">
        <f>中小企業実態基本調査_令和3年確報_PL中分類!I31/中小企業実態基本調査_令和3年確報_BS中分類!I29</f>
        <v>3.5081780659308781E-2</v>
      </c>
      <c r="J9" s="110">
        <f>中小企業実態基本調査_令和3年確報_PL中分類!J31/中小企業実態基本調査_令和3年確報_BS中分類!J29</f>
        <v>3.3177734725792392E-2</v>
      </c>
      <c r="K9" s="110">
        <f>中小企業実態基本調査_令和3年確報_PL中分類!K31/中小企業実態基本調査_令和3年確報_BS中分類!K29</f>
        <v>2.5292454832257488E-2</v>
      </c>
      <c r="L9" s="127">
        <f>中小企業実態基本調査_令和3年確報_PL中分類!L31/中小企業実態基本調査_令和3年確報_BS中分類!L29</f>
        <v>4.9978360660571208E-2</v>
      </c>
      <c r="M9" s="126">
        <f>中小企業実態基本調査_令和3年確報_PL中分類!M31/中小企業実態基本調査_令和3年確報_BS中分類!M29</f>
        <v>1.805805898406658E-2</v>
      </c>
      <c r="N9" s="110">
        <f>中小企業実態基本調査_令和3年確報_PL中分類!N31/中小企業実態基本調査_令和3年確報_BS中分類!N29</f>
        <v>4.8564298519645178E-3</v>
      </c>
      <c r="O9" s="110">
        <f>中小企業実態基本調査_令和3年確報_PL中分類!O31/中小企業実態基本調査_令和3年確報_BS中分類!O29</f>
        <v>1.3170477965740382E-2</v>
      </c>
      <c r="P9" s="110">
        <f>中小企業実態基本調査_令和3年確報_PL中分類!P31/中小企業実態基本調査_令和3年確報_BS中分類!P29</f>
        <v>9.2654365864852789E-3</v>
      </c>
      <c r="Q9" s="110">
        <f>中小企業実態基本調査_令和3年確報_PL中分類!Q31/中小企業実態基本調査_令和3年確報_BS中分類!Q29</f>
        <v>2.3696163870152446E-2</v>
      </c>
      <c r="R9" s="110">
        <f>中小企業実態基本調査_令和3年確報_PL中分類!R31/中小企業実態基本調査_令和3年確報_BS中分類!R29</f>
        <v>0.50228888850812414</v>
      </c>
      <c r="S9" s="110">
        <f>中小企業実態基本調査_令和3年確報_PL中分類!S31/中小企業実態基本調査_令和3年確報_BS中分類!S29</f>
        <v>1.5173862545241407E-2</v>
      </c>
      <c r="T9" s="110">
        <f>中小企業実態基本調査_令和3年確報_PL中分類!T31/中小企業実態基本調査_令和3年確報_BS中分類!T29</f>
        <v>2.5357821033723743E-3</v>
      </c>
      <c r="U9" s="110">
        <f>中小企業実態基本調査_令和3年確報_PL中分類!U31/中小企業実態基本調査_令和3年確報_BS中分類!U29</f>
        <v>4.2803687744192409E-2</v>
      </c>
      <c r="V9" s="110">
        <f>中小企業実態基本調査_令和3年確報_PL中分類!V31/中小企業実態基本調査_令和3年確報_BS中分類!V29</f>
        <v>2.1193670903972242E-2</v>
      </c>
      <c r="W9" s="110">
        <f>中小企業実態基本調査_令和3年確報_PL中分類!W31/中小企業実態基本調査_令和3年確報_BS中分類!W29</f>
        <v>2.5026799443409197E-2</v>
      </c>
      <c r="X9" s="110">
        <f>中小企業実態基本調査_令和3年確報_PL中分類!X31/中小企業実態基本調査_令和3年確報_BS中分類!X29</f>
        <v>1.6359807807115236E-2</v>
      </c>
      <c r="Y9" s="110">
        <f>中小企業実態基本調査_令和3年確報_PL中分類!Y31/中小企業実態基本調査_令和3年確報_BS中分類!Y29</f>
        <v>3.9064529816107817E-3</v>
      </c>
      <c r="Z9" s="110">
        <f>中小企業実態基本調査_令和3年確報_PL中分類!Z31/中小企業実態基本調査_令和3年確報_BS中分類!Z29</f>
        <v>2.8886629258706342E-2</v>
      </c>
      <c r="AA9" s="110">
        <f>中小企業実態基本調査_令和3年確報_PL中分類!AA31/中小企業実態基本調査_令和3年確報_BS中分類!AA29</f>
        <v>7.2644141760146545E-3</v>
      </c>
      <c r="AB9" s="110">
        <f>中小企業実態基本調査_令和3年確報_PL中分類!AB31/中小企業実態基本調査_令和3年確報_BS中分類!AB29</f>
        <v>2.5680226393409271E-2</v>
      </c>
      <c r="AC9" s="110">
        <f>中小企業実態基本調査_令和3年確報_PL中分類!AC31/中小企業実態基本調査_令和3年確報_BS中分類!AC29</f>
        <v>-4.8104644656064552E-2</v>
      </c>
      <c r="AD9" s="110">
        <f>中小企業実態基本調査_令和3年確報_PL中分類!AD31/中小企業実態基本調査_令和3年確報_BS中分類!AD29</f>
        <v>1.6995120110546141E-2</v>
      </c>
      <c r="AE9" s="110">
        <f>中小企業実態基本調査_令和3年確報_PL中分類!AE31/中小企業実態基本調査_令和3年確報_BS中分類!AE29</f>
        <v>1.409797439811453E-2</v>
      </c>
      <c r="AF9" s="110">
        <f>中小企業実態基本調査_令和3年確報_PL中分類!AF31/中小企業実態基本調査_令和3年確報_BS中分類!AF29</f>
        <v>2.2746603219042889E-2</v>
      </c>
      <c r="AG9" s="110">
        <f>中小企業実態基本調査_令和3年確報_PL中分類!AG31/中小企業実態基本調査_令和3年確報_BS中分類!AG29</f>
        <v>2.4489840784600321E-2</v>
      </c>
      <c r="AH9" s="110">
        <f>中小企業実態基本調査_令和3年確報_PL中分類!AH31/中小企業実態基本調査_令和3年確報_BS中分類!AH29</f>
        <v>3.2800983999032356E-2</v>
      </c>
      <c r="AI9" s="110">
        <f>中小企業実態基本調査_令和3年確報_PL中分類!AI31/中小企業実態基本調査_令和3年確報_BS中分類!AI29</f>
        <v>1.3541471404132491E-2</v>
      </c>
      <c r="AJ9" s="110">
        <f>中小企業実態基本調査_令和3年確報_PL中分類!AJ31/中小企業実態基本調査_令和3年確報_BS中分類!AJ29</f>
        <v>1.0096409982260714E-2</v>
      </c>
      <c r="AK9" s="127">
        <f>中小企業実態基本調査_令和3年確報_PL中分類!AK31/中小企業実態基本調査_令和3年確報_BS中分類!AK29</f>
        <v>1.7377012606731902E-2</v>
      </c>
      <c r="AL9" s="126">
        <f>中小企業実態基本調査_令和3年確報_PL中分類!AL31/中小企業実態基本調査_令和3年確報_BS中分類!AL29</f>
        <v>3.0822766335461948E-2</v>
      </c>
      <c r="AM9" s="110">
        <f>中小企業実態基本調査_令和3年確報_PL中分類!AM31/中小企業実態基本調査_令和3年確報_BS中分類!AM29</f>
        <v>9.9986219641829618E-2</v>
      </c>
      <c r="AN9" s="110">
        <f>中小企業実態基本調査_令和3年確報_PL中分類!AN31/中小企業実態基本調査_令和3年確報_BS中分類!AN29</f>
        <v>2.8073536971467115E-2</v>
      </c>
      <c r="AO9" s="110">
        <f>中小企業実態基本調査_令和3年確報_PL中分類!AO31/中小企業実態基本調査_令和3年確報_BS中分類!AO29</f>
        <v>3.9318896915222043E-2</v>
      </c>
      <c r="AP9" s="110">
        <f>中小企業実態基本調査_令和3年確報_PL中分類!AP31/中小企業実態基本調査_令和3年確報_BS中分類!AP29</f>
        <v>3.7086483831744884E-3</v>
      </c>
      <c r="AQ9" s="127">
        <f>中小企業実態基本調査_令和3年確報_PL中分類!AQ31/中小企業実態基本調査_令和3年確報_BS中分類!AQ29</f>
        <v>1.4751724440134024E-2</v>
      </c>
      <c r="AR9" s="126">
        <f>中小企業実態基本調査_令和3年確報_PL中分類!AR31/中小企業実態基本調査_令和3年確報_BS中分類!AR29</f>
        <v>1.0095698894953769E-2</v>
      </c>
      <c r="AS9" s="110">
        <f>中小企業実態基本調査_令和3年確報_PL中分類!AS31/中小企業実態基本調査_令和3年確報_BS中分類!AS29</f>
        <v>-7.762899036778434E-2</v>
      </c>
      <c r="AT9" s="110">
        <f>中小企業実態基本調査_令和3年確報_PL中分類!AT31/中小企業実態基本調査_令和3年確報_BS中分類!AT29</f>
        <v>1.6329472905000995E-2</v>
      </c>
      <c r="AU9" s="110">
        <f>中小企業実態基本調査_令和3年確報_PL中分類!AU31/中小企業実態基本調査_令和3年確報_BS中分類!AU29</f>
        <v>-6.0737037446914784E-3</v>
      </c>
      <c r="AV9" s="110">
        <f>中小企業実態基本調査_令和3年確報_PL中分類!AV31/中小企業実態基本調査_令和3年確報_BS中分類!AV29</f>
        <v>7.7196269685762806E-2</v>
      </c>
      <c r="AW9" s="110">
        <f>中小企業実態基本調査_令和3年確報_PL中分類!AW31/中小企業実態基本調査_令和3年確報_BS中分類!AW29</f>
        <v>2.4583027803191666E-2</v>
      </c>
      <c r="AX9" s="127" t="e">
        <f>中小企業実態基本調査_令和3年確報_PL中分類!AX31/中小企業実態基本調査_令和3年確報_BS中分類!AX29</f>
        <v>#VALUE!</v>
      </c>
      <c r="AY9" s="126">
        <f>中小企業実態基本調査_令和3年確報_PL中分類!AY31/中小企業実態基本調査_令和3年確報_BS中分類!AY29</f>
        <v>7.310332087157945E-3</v>
      </c>
      <c r="AZ9" s="110">
        <f>中小企業実態基本調査_令和3年確報_PL中分類!AZ31/中小企業実態基本調査_令和3年確報_BS中分類!AZ29</f>
        <v>2.627819939812133E-2</v>
      </c>
      <c r="BA9" s="110">
        <f>中小企業実態基本調査_令和3年確報_PL中分類!BA31/中小企業実態基本調査_令和3年確報_BS中分類!BA29</f>
        <v>-6.7342038253470321E-2</v>
      </c>
      <c r="BB9" s="110">
        <f>中小企業実態基本調査_令和3年確報_PL中分類!BB31/中小企業実態基本調査_令和3年確報_BS中分類!BB29</f>
        <v>7.3996338683989769E-3</v>
      </c>
      <c r="BC9" s="110">
        <f>中小企業実態基本調査_令和3年確報_PL中分類!BC31/中小企業実態基本調査_令和3年確報_BS中分類!BC29</f>
        <v>1.7084936101340268E-2</v>
      </c>
      <c r="BD9" s="110">
        <f>中小企業実態基本調査_令和3年確報_PL中分類!BD31/中小企業実態基本調査_令和3年確報_BS中分類!BD29</f>
        <v>3.2008878785240294E-2</v>
      </c>
      <c r="BE9" s="127">
        <f>中小企業実態基本調査_令和3年確報_PL中分類!BE31/中小企業実態基本調査_令和3年確報_BS中分類!BE29</f>
        <v>-1.8758592898216436E-2</v>
      </c>
      <c r="BF9" s="126">
        <f>中小企業実態基本調査_令和3年確報_PL中分類!BF31/中小企業実態基本調査_令和3年確報_BS中分類!BF29</f>
        <v>1.2767055820851898E-2</v>
      </c>
      <c r="BG9" s="110">
        <f>中小企業実態基本調査_令和3年確報_PL中分類!BG31/中小企業実態基本調査_令和3年確報_BS中分類!BG29</f>
        <v>2.8199558446879141E-2</v>
      </c>
      <c r="BH9" s="110">
        <f>中小企業実態基本調査_令和3年確報_PL中分類!BH31/中小企業実態基本調査_令和3年確報_BS中分類!BH29</f>
        <v>-5.1722502378718997E-2</v>
      </c>
      <c r="BI9" s="110">
        <f>中小企業実態基本調査_令和3年確報_PL中分類!BI31/中小企業実態基本調査_令和3年確報_BS中分類!BI29</f>
        <v>7.1553083600408706E-4</v>
      </c>
      <c r="BJ9" s="110">
        <f>中小企業実態基本調査_令和3年確報_PL中分類!BJ31/中小企業実態基本調査_令和3年確報_BS中分類!BJ29</f>
        <v>2.1198353767594134E-2</v>
      </c>
      <c r="BK9" s="110">
        <f>中小企業実態基本調査_令和3年確報_PL中分類!BK31/中小企業実態基本調査_令和3年確報_BS中分類!BK29</f>
        <v>1.8509378932050395E-2</v>
      </c>
      <c r="BL9" s="127">
        <f>中小企業実態基本調査_令和3年確報_PL中分類!BL31/中小企業実態基本調査_令和3年確報_BS中分類!BL29</f>
        <v>4.7137430767416125E-2</v>
      </c>
      <c r="BM9" s="126">
        <f>中小企業実態基本調査_令和3年確報_PL中分類!BM31/中小企業実態基本調査_令和3年確報_BS中分類!BM29</f>
        <v>1.6449042638741449E-2</v>
      </c>
      <c r="BN9" s="110">
        <f>中小企業実態基本調査_令和3年確報_PL中分類!BN31/中小企業実態基本調査_令和3年確報_BS中分類!BN29</f>
        <v>3.4603680289345969E-2</v>
      </c>
      <c r="BO9" s="110">
        <f>中小企業実態基本調査_令和3年確報_PL中分類!BO31/中小企業実態基本調査_令和3年確報_BS中分類!BO29</f>
        <v>1.1551116870795937E-2</v>
      </c>
      <c r="BP9" s="127">
        <f>中小企業実態基本調査_令和3年確報_PL中分類!BP31/中小企業実態基本調査_令和3年確報_BS中分類!BP29</f>
        <v>1.4222046947816265E-2</v>
      </c>
      <c r="BQ9" s="126">
        <f>中小企業実態基本調査_令和3年確報_PL中分類!BQ31/中小企業実態基本調査_令和3年確報_BS中分類!BQ29</f>
        <v>3.437196944016483E-2</v>
      </c>
      <c r="BR9" s="110">
        <f>中小企業実態基本調査_令和3年確報_PL中分類!BR31/中小企業実態基本調査_令和3年確報_BS中分類!BR29</f>
        <v>2.8900475931603459E-2</v>
      </c>
      <c r="BS9" s="110">
        <f>中小企業実態基本調査_令和3年確報_PL中分類!BS31/中小企業実態基本調査_令和3年確報_BS中分類!BS29</f>
        <v>1.1159947239544965E-2</v>
      </c>
      <c r="BT9" s="127">
        <f>中小企業実態基本調査_令和3年確報_PL中分類!BT31/中小企業実態基本調査_令和3年確報_BS中分類!BT29</f>
        <v>5.4962089429352809E-2</v>
      </c>
      <c r="BU9" s="126">
        <f>中小企業実態基本調査_令和3年確報_PL中分類!BU31/中小企業実態基本調査_令和3年確報_BS中分類!BU29</f>
        <v>-4.10355392523419E-2</v>
      </c>
      <c r="BV9" s="110">
        <f>中小企業実態基本調査_令和3年確報_PL中分類!BV31/中小企業実態基本調査_令和3年確報_BS中分類!BV29</f>
        <v>-4.289276007587129E-2</v>
      </c>
      <c r="BW9" s="110">
        <f>中小企業実態基本調査_令和3年確報_PL中分類!BW31/中小企業実態基本調査_令和3年確報_BS中分類!BW29</f>
        <v>-4.4852918991504877E-2</v>
      </c>
      <c r="BX9" s="127">
        <f>中小企業実態基本調査_令和3年確報_PL中分類!BX31/中小企業実態基本調査_令和3年確報_BS中分類!BX29</f>
        <v>1.3718561494740426E-2</v>
      </c>
      <c r="BY9" s="126">
        <f>中小企業実態基本調査_令和3年確報_PL中分類!BY31/中小企業実態基本調査_令和3年確報_BS中分類!BY29</f>
        <v>-1.0742895217710843E-2</v>
      </c>
      <c r="BZ9" s="110">
        <f>中小企業実態基本調査_令和3年確報_PL中分類!BZ31/中小企業実態基本調査_令和3年確報_BS中分類!BZ29</f>
        <v>5.6091426571296089E-4</v>
      </c>
      <c r="CA9" s="110">
        <f>中小企業実態基本調査_令和3年確報_PL中分類!CA31/中小企業実態基本調査_令和3年確報_BS中分類!CA29</f>
        <v>-1.5026841064090293E-2</v>
      </c>
      <c r="CB9" s="127">
        <f>中小企業実態基本調査_令和3年確報_PL中分類!CB31/中小企業実態基本調査_令和3年確報_BS中分類!CB29</f>
        <v>-1.1679526500512329E-2</v>
      </c>
      <c r="CC9" s="126">
        <f>中小企業実態基本調査_令和3年確報_PL中分類!CC31/中小企業実態基本調査_令和3年確報_BS中分類!CC29</f>
        <v>3.4554267495477235E-2</v>
      </c>
      <c r="CD9" s="110">
        <f>中小企業実態基本調査_令和3年確報_PL中分類!CD31/中小企業実態基本調査_令和3年確報_BS中分類!CD29</f>
        <v>4.1896277160543192E-2</v>
      </c>
      <c r="CE9" s="110">
        <f>中小企業実態基本調査_令和3年確報_PL中分類!CE31/中小企業実態基本調査_令和3年確報_BS中分類!CE29</f>
        <v>2.7179490487089085E-2</v>
      </c>
      <c r="CF9" s="110">
        <f>中小企業実態基本調査_令和3年確報_PL中分類!CF31/中小企業実態基本調査_令和3年確報_BS中分類!CF29</f>
        <v>3.7039502057206582E-2</v>
      </c>
      <c r="CG9" s="110">
        <f>中小企業実態基本調査_令和3年確報_PL中分類!CG31/中小企業実態基本調査_令和3年確報_BS中分類!CG29</f>
        <v>5.2960123000656056E-2</v>
      </c>
      <c r="CH9" s="127">
        <f>中小企業実態基本調査_令和3年確報_PL中分類!CH31/中小企業実態基本調査_令和3年確報_BS中分類!CH29</f>
        <v>2.8723505291724617E-2</v>
      </c>
    </row>
    <row r="10" spans="1:86" s="101" customFormat="1" ht="16.5" x14ac:dyDescent="0.15">
      <c r="A10" s="184" t="s">
        <v>56</v>
      </c>
      <c r="D10" s="202"/>
      <c r="E10" s="233"/>
      <c r="F10" s="171" t="s">
        <v>471</v>
      </c>
      <c r="G10" s="172" t="s">
        <v>525</v>
      </c>
      <c r="H10" s="159">
        <f>中小企業実態基本調査_令和3年確報_PL中分類!H31/中小企業実態基本調査_令和3年確報_BS中分類!H39</f>
        <v>4.2056017524781095E-2</v>
      </c>
      <c r="I10" s="160">
        <f>中小企業実態基本調査_令和3年確報_PL中分類!I31/中小企業実態基本調査_令和3年確報_BS中分類!I39</f>
        <v>8.0104716745568627E-2</v>
      </c>
      <c r="J10" s="161">
        <f>中小企業実態基本調査_令和3年確報_PL中分類!J31/中小企業実態基本調査_令和3年確報_BS中分類!J39</f>
        <v>7.4736004321940414E-2</v>
      </c>
      <c r="K10" s="161">
        <f>中小企業実態基本調査_令和3年確報_PL中分類!K31/中小企業実態基本調査_令和3年確報_BS中分類!K39</f>
        <v>6.2480102538726462E-2</v>
      </c>
      <c r="L10" s="162">
        <f>中小企業実態基本調査_令和3年確報_PL中分類!L31/中小企業実態基本調査_令和3年確報_BS中分類!L39</f>
        <v>0.1095012994851972</v>
      </c>
      <c r="M10" s="160">
        <f>中小企業実態基本調査_令和3年確報_PL中分類!M31/中小企業実態基本調査_令和3年確報_BS中分類!M39</f>
        <v>3.9218947315284712E-2</v>
      </c>
      <c r="N10" s="161">
        <f>中小企業実態基本調査_令和3年確報_PL中分類!N31/中小企業実態基本調査_令和3年確報_BS中分類!N39</f>
        <v>1.2514333572094385E-2</v>
      </c>
      <c r="O10" s="161">
        <f>中小企業実態基本調査_令和3年確報_PL中分類!O31/中小企業実態基本調査_令和3年確報_BS中分類!O39</f>
        <v>2.793732934422832E-2</v>
      </c>
      <c r="P10" s="161">
        <f>中小企業実態基本調査_令和3年確報_PL中分類!P31/中小企業実態基本調査_令和3年確報_BS中分類!P39</f>
        <v>1.9659329553312156E-2</v>
      </c>
      <c r="Q10" s="161">
        <f>中小企業実態基本調査_令和3年確報_PL中分類!Q31/中小企業実態基本調査_令和3年確報_BS中分類!Q39</f>
        <v>6.0526401276384117E-2</v>
      </c>
      <c r="R10" s="161">
        <f>中小企業実態基本調査_令和3年確報_PL中分類!R31/中小企業実態基本調査_令和3年確報_BS中分類!R39</f>
        <v>1.161317633913894</v>
      </c>
      <c r="S10" s="161">
        <f>中小企業実態基本調査_令和3年確報_PL中分類!S31/中小企業実態基本調査_令和3年確報_BS中分類!S39</f>
        <v>3.8651983297366313E-2</v>
      </c>
      <c r="T10" s="161">
        <f>中小企業実態基本調査_令和3年確報_PL中分類!T31/中小企業実態基本調査_令和3年確報_BS中分類!T39</f>
        <v>6.0802812068764785E-3</v>
      </c>
      <c r="U10" s="161">
        <f>中小企業実態基本調査_令和3年確報_PL中分類!U31/中小企業実態基本調査_令和3年確報_BS中分類!U39</f>
        <v>6.863091303776217E-2</v>
      </c>
      <c r="V10" s="161">
        <f>中小企業実態基本調査_令和3年確報_PL中分類!V31/中小企業実態基本調査_令和3年確報_BS中分類!V39</f>
        <v>4.8290005946773892E-2</v>
      </c>
      <c r="W10" s="161">
        <f>中小企業実態基本調査_令和3年確報_PL中分類!W31/中小企業実態基本調査_令和3年確報_BS中分類!W39</f>
        <v>5.743626773942228E-2</v>
      </c>
      <c r="X10" s="161">
        <f>中小企業実態基本調査_令和3年確報_PL中分類!X31/中小企業実態基本調査_令和3年確報_BS中分類!X39</f>
        <v>3.4400105897635869E-2</v>
      </c>
      <c r="Y10" s="161">
        <f>中小企業実態基本調査_令和3年確報_PL中分類!Y31/中小企業実態基本調査_令和3年確報_BS中分類!Y39</f>
        <v>9.6245935131060827E-3</v>
      </c>
      <c r="Z10" s="161">
        <f>中小企業実態基本調査_令和3年確報_PL中分類!Z31/中小企業実態基本調査_令和3年確報_BS中分類!Z39</f>
        <v>5.9434937882576734E-2</v>
      </c>
      <c r="AA10" s="161">
        <f>中小企業実態基本調査_令和3年確報_PL中分類!AA31/中小企業実態基本調査_令和3年確報_BS中分類!AA39</f>
        <v>1.5587757111390021E-2</v>
      </c>
      <c r="AB10" s="161">
        <f>中小企業実態基本調査_令和3年確報_PL中分類!AB31/中小企業実態基本調査_令和3年確報_BS中分類!AB39</f>
        <v>5.8800274944389205E-2</v>
      </c>
      <c r="AC10" s="161">
        <f>中小企業実態基本調査_令和3年確報_PL中分類!AC31/中小企業実態基本調査_令和3年確報_BS中分類!AC39</f>
        <v>-9.7428556508720579E-2</v>
      </c>
      <c r="AD10" s="161">
        <f>中小企業実態基本調査_令和3年確報_PL中分類!AD31/中小企業実態基本調査_令和3年確報_BS中分類!AD39</f>
        <v>3.5133015773997522E-2</v>
      </c>
      <c r="AE10" s="161">
        <f>中小企業実態基本調査_令和3年確報_PL中分類!AE31/中小企業実態基本調査_令和3年確報_BS中分類!AE39</f>
        <v>3.026120965813691E-2</v>
      </c>
      <c r="AF10" s="161">
        <f>中小企業実態基本調査_令和3年確報_PL中分類!AF31/中小企業実態基本調査_令和3年確報_BS中分類!AF39</f>
        <v>4.4814006020933439E-2</v>
      </c>
      <c r="AG10" s="161">
        <f>中小企業実態基本調査_令和3年確報_PL中分類!AG31/中小企業実態基本調査_令和3年確報_BS中分類!AG39</f>
        <v>7.3703082451024624E-2</v>
      </c>
      <c r="AH10" s="161">
        <f>中小企業実態基本調査_令和3年確報_PL中分類!AH31/中小企業実態基本調査_令和3年確報_BS中分類!AH39</f>
        <v>6.5895389785658884E-2</v>
      </c>
      <c r="AI10" s="161">
        <f>中小企業実態基本調査_令和3年確報_PL中分類!AI31/中小企業実態基本調査_令和3年確報_BS中分類!AI39</f>
        <v>2.9387431833981525E-2</v>
      </c>
      <c r="AJ10" s="161">
        <f>中小企業実態基本調査_令和3年確報_PL中分類!AJ31/中小企業実態基本調査_令和3年確報_BS中分類!AJ39</f>
        <v>2.3663112146038421E-2</v>
      </c>
      <c r="AK10" s="162">
        <f>中小企業実態基本調査_令和3年確報_PL中分類!AK31/中小企業実態基本調査_令和3年確報_BS中分類!AK39</f>
        <v>3.7151912668517327E-2</v>
      </c>
      <c r="AL10" s="160">
        <f>中小企業実態基本調査_令和3年確報_PL中分類!AL31/中小企業実態基本調査_令和3年確報_BS中分類!AL39</f>
        <v>5.9535888698978447E-2</v>
      </c>
      <c r="AM10" s="161">
        <f>中小企業実態基本調査_令和3年確報_PL中分類!AM31/中小企業実態基本調査_令和3年確報_BS中分類!AM39</f>
        <v>0.17030389942013838</v>
      </c>
      <c r="AN10" s="161">
        <f>中小企業実態基本調査_令和3年確報_PL中分類!AN31/中小企業実態基本調査_令和3年確報_BS中分類!AN39</f>
        <v>4.1843585998344819E-2</v>
      </c>
      <c r="AO10" s="161">
        <f>中小企業実態基本調査_令和3年確報_PL中分類!AO31/中小企業実態基本調査_令和3年確報_BS中分類!AO39</f>
        <v>8.2199647517797375E-2</v>
      </c>
      <c r="AP10" s="161">
        <f>中小企業実態基本調査_令和3年確報_PL中分類!AP31/中小企業実態基本調査_令和3年確報_BS中分類!AP39</f>
        <v>7.9743439431778137E-3</v>
      </c>
      <c r="AQ10" s="162">
        <f>中小企業実態基本調査_令和3年確報_PL中分類!AQ31/中小企業実態基本調査_令和3年確報_BS中分類!AQ39</f>
        <v>2.6879075922184175E-2</v>
      </c>
      <c r="AR10" s="160">
        <f>中小企業実態基本調査_令和3年確報_PL中分類!AR31/中小企業実態基本調査_令和3年確報_BS中分類!AR39</f>
        <v>2.8099829618756369E-2</v>
      </c>
      <c r="AS10" s="161">
        <f>中小企業実態基本調査_令和3年確報_PL中分類!AS31/中小企業実態基本調査_令和3年確報_BS中分類!AS39</f>
        <v>-0.2530147107755738</v>
      </c>
      <c r="AT10" s="161">
        <f>中小企業実態基本調査_令和3年確報_PL中分類!AT31/中小企業実態基本調査_令和3年確報_BS中分類!AT39</f>
        <v>4.5898526264413167E-2</v>
      </c>
      <c r="AU10" s="161">
        <f>中小企業実態基本調査_令和3年確報_PL中分類!AU31/中小企業実態基本調査_令和3年確報_BS中分類!AU39</f>
        <v>-3.974390676851431E-2</v>
      </c>
      <c r="AV10" s="161">
        <f>中小企業実態基本調査_令和3年確報_PL中分類!AV31/中小企業実態基本調査_令和3年確報_BS中分類!AV39</f>
        <v>0.1667116935211426</v>
      </c>
      <c r="AW10" s="161">
        <f>中小企業実態基本調査_令和3年確報_PL中分類!AW31/中小企業実態基本調査_令和3年確報_BS中分類!AW39</f>
        <v>5.0725110518997654E-2</v>
      </c>
      <c r="AX10" s="162" t="e">
        <f>中小企業実態基本調査_令和3年確報_PL中分類!AX31/中小企業実態基本調査_令和3年確報_BS中分類!AX39</f>
        <v>#VALUE!</v>
      </c>
      <c r="AY10" s="160">
        <f>中小企業実態基本調査_令和3年確報_PL中分類!AY31/中小企業実態基本調査_令和3年確報_BS中分類!AY39</f>
        <v>1.9031082581539335E-2</v>
      </c>
      <c r="AZ10" s="161">
        <f>中小企業実態基本調査_令和3年確報_PL中分類!AZ31/中小企業実態基本調査_令和3年確報_BS中分類!AZ39</f>
        <v>5.440679351902291E-2</v>
      </c>
      <c r="BA10" s="161">
        <f>中小企業実態基本調査_令和3年確報_PL中分類!BA31/中小企業実態基本調査_令和3年確報_BS中分類!BA39</f>
        <v>-0.14460424044765421</v>
      </c>
      <c r="BB10" s="161">
        <f>中小企業実態基本調査_令和3年確報_PL中分類!BB31/中小企業実態基本調査_令和3年確報_BS中分類!BB39</f>
        <v>2.4195519929068651E-2</v>
      </c>
      <c r="BC10" s="161">
        <f>中小企業実態基本調査_令和3年確報_PL中分類!BC31/中小企業実態基本調査_令和3年確報_BS中分類!BC39</f>
        <v>4.7716862965851203E-2</v>
      </c>
      <c r="BD10" s="161">
        <f>中小企業実態基本調査_令和3年確報_PL中分類!BD31/中小企業実態基本調査_令和3年確報_BS中分類!BD39</f>
        <v>7.8312946327640062E-2</v>
      </c>
      <c r="BE10" s="162">
        <f>中小企業実態基本調査_令和3年確報_PL中分類!BE31/中小企業実態基本調査_令和3年確報_BS中分類!BE39</f>
        <v>-4.5424153016412859E-2</v>
      </c>
      <c r="BF10" s="160">
        <f>中小企業実態基本調査_令和3年確報_PL中分類!BF31/中小企業実態基本調査_令和3年確報_BS中分類!BF39</f>
        <v>4.0626525012266115E-2</v>
      </c>
      <c r="BG10" s="161">
        <f>中小企業実態基本調査_令和3年確報_PL中分類!BG31/中小企業実態基本調査_令和3年確報_BS中分類!BG39</f>
        <v>7.6186139818417764E-2</v>
      </c>
      <c r="BH10" s="161">
        <f>中小企業実態基本調査_令和3年確報_PL中分類!BH31/中小企業実態基本調査_令和3年確報_BS中分類!BH39</f>
        <v>-0.20198136647033144</v>
      </c>
      <c r="BI10" s="161">
        <f>中小企業実態基本調査_令和3年確報_PL中分類!BI31/中小企業実態基本調査_令和3年確報_BS中分類!BI39</f>
        <v>2.7014675592337374E-3</v>
      </c>
      <c r="BJ10" s="161">
        <f>中小企業実態基本調査_令和3年確報_PL中分類!BJ31/中小企業実態基本調査_令和3年確報_BS中分類!BJ39</f>
        <v>6.900106418980867E-2</v>
      </c>
      <c r="BK10" s="161">
        <f>中小企業実態基本調査_令和3年確報_PL中分類!BK31/中小企業実態基本調査_令和3年確報_BS中分類!BK39</f>
        <v>5.4373529987658931E-2</v>
      </c>
      <c r="BL10" s="162">
        <f>中小企業実態基本調査_令和3年確報_PL中分類!BL31/中小企業実態基本調査_令和3年確報_BS中分類!BL39</f>
        <v>0.12701879094676258</v>
      </c>
      <c r="BM10" s="160">
        <f>中小企業実態基本調査_令和3年確報_PL中分類!BM31/中小企業実態基本調査_令和3年確報_BS中分類!BM39</f>
        <v>5.0851549308596047E-2</v>
      </c>
      <c r="BN10" s="161">
        <f>中小企業実態基本調査_令和3年確報_PL中分類!BN31/中小企業実態基本調査_令和3年確報_BS中分類!BN39</f>
        <v>0.11242311938968583</v>
      </c>
      <c r="BO10" s="161">
        <f>中小企業実態基本調査_令和3年確報_PL中分類!BO31/中小企業実態基本調査_令和3年確報_BS中分類!BO39</f>
        <v>3.4363574387920023E-2</v>
      </c>
      <c r="BP10" s="162">
        <f>中小企業実態基本調査_令和3年確報_PL中分類!BP31/中小企業実態基本調査_令和3年確報_BS中分類!BP39</f>
        <v>5.3372703368969002E-2</v>
      </c>
      <c r="BQ10" s="160">
        <f>中小企業実態基本調査_令和3年確報_PL中分類!BQ31/中小企業実態基本調査_令和3年確報_BS中分類!BQ39</f>
        <v>6.7043993011890374E-2</v>
      </c>
      <c r="BR10" s="161">
        <f>中小企業実態基本調査_令和3年確報_PL中分類!BR31/中小企業実態基本調査_令和3年確報_BS中分類!BR39</f>
        <v>5.5005642632268592E-2</v>
      </c>
      <c r="BS10" s="161">
        <f>中小企業実態基本調査_令和3年確報_PL中分類!BS31/中小企業実態基本調査_令和3年確報_BS中分類!BS39</f>
        <v>2.5029654605656232E-2</v>
      </c>
      <c r="BT10" s="162">
        <f>中小企業実態基本調査_令和3年確報_PL中分類!BT31/中小企業実態基本調査_令和3年確報_BS中分類!BT39</f>
        <v>0.10874241383071616</v>
      </c>
      <c r="BU10" s="160">
        <f>中小企業実態基本調査_令和3年確報_PL中分類!BU31/中小企業実態基本調査_令和3年確報_BS中分類!BU39</f>
        <v>-0.29346336244104398</v>
      </c>
      <c r="BV10" s="161">
        <f>中小企業実態基本調査_令和3年確報_PL中分類!BV31/中小企業実態基本調査_令和3年確報_BS中分類!BV39</f>
        <v>-0.33124110959054703</v>
      </c>
      <c r="BW10" s="161">
        <f>中小企業実態基本調査_令和3年確報_PL中分類!BW31/中小企業実態基本調査_令和3年確報_BS中分類!BW39</f>
        <v>-0.32797151072340258</v>
      </c>
      <c r="BX10" s="162">
        <f>中小企業実態基本調査_令和3年確報_PL中分類!BX31/中小企業実態基本調査_令和3年確報_BS中分類!BX39</f>
        <v>5.3015417605051587E-2</v>
      </c>
      <c r="BY10" s="160">
        <f>中小企業実態基本調査_令和3年確報_PL中分類!BY31/中小企業実態基本調査_令和3年確報_BS中分類!BY39</f>
        <v>-3.1621986974055522E-2</v>
      </c>
      <c r="BZ10" s="161">
        <f>中小企業実態基本調査_令和3年確報_PL中分類!BZ31/中小企業実態基本調査_令和3年確報_BS中分類!BZ39</f>
        <v>1.8741504738028806E-3</v>
      </c>
      <c r="CA10" s="161">
        <f>中小企業実態基本調査_令和3年確報_PL中分類!CA31/中小企業実態基本調査_令和3年確報_BS中分類!CA39</f>
        <v>-6.9778228471428089E-2</v>
      </c>
      <c r="CB10" s="162">
        <f>中小企業実態基本調査_令和3年確報_PL中分類!CB31/中小企業実態基本調査_令和3年確報_BS中分類!CB39</f>
        <v>-2.7636002970809259E-2</v>
      </c>
      <c r="CC10" s="160">
        <f>中小企業実態基本調査_令和3年確報_PL中分類!CC31/中小企業実態基本調査_令和3年確報_BS中分類!CC39</f>
        <v>8.875922919466224E-2</v>
      </c>
      <c r="CD10" s="161">
        <f>中小企業実態基本調査_令和3年確報_PL中分類!CD31/中小企業実態基本調査_令和3年確報_BS中分類!CD39</f>
        <v>8.0389625905714565E-2</v>
      </c>
      <c r="CE10" s="161">
        <f>中小企業実態基本調査_令和3年確報_PL中分類!CE31/中小企業実態基本調査_令和3年確報_BS中分類!CE39</f>
        <v>7.6870959796455432E-2</v>
      </c>
      <c r="CF10" s="161">
        <f>中小企業実態基本調査_令和3年確報_PL中分類!CF31/中小企業実態基本調査_令和3年確報_BS中分類!CF39</f>
        <v>7.3618694333180634E-2</v>
      </c>
      <c r="CG10" s="161">
        <f>中小企業実態基本調査_令和3年確報_PL中分類!CG31/中小企業実態基本調査_令和3年確報_BS中分類!CG39</f>
        <v>0.10922639155686258</v>
      </c>
      <c r="CH10" s="162">
        <f>中小企業実態基本調査_令和3年確報_PL中分類!CH31/中小企業実態基本調査_令和3年確報_BS中分類!CH39</f>
        <v>9.4031036148633632E-2</v>
      </c>
    </row>
    <row r="11" spans="1:86" s="107" customFormat="1" ht="16.5" x14ac:dyDescent="0.4">
      <c r="A11" s="184" t="s">
        <v>57</v>
      </c>
      <c r="C11" s="102"/>
      <c r="D11" s="202"/>
      <c r="E11" s="231" t="s">
        <v>472</v>
      </c>
      <c r="F11" s="168" t="s">
        <v>473</v>
      </c>
      <c r="G11" s="169" t="s">
        <v>526</v>
      </c>
      <c r="H11" s="139">
        <f>中小企業実態基本調査_令和3年確報_PL中分類!H15/中小企業実態基本調査_令和3年確報_PL中分類!H9</f>
        <v>0.25588749035955177</v>
      </c>
      <c r="I11" s="126">
        <f>中小企業実態基本調査_令和3年確報_PL中分類!I15/中小企業実態基本調査_令和3年確報_PL中分類!I9</f>
        <v>0.22480683488364722</v>
      </c>
      <c r="J11" s="110">
        <f>中小企業実態基本調査_令和3年確報_PL中分類!J15/中小企業実態基本調査_令和3年確報_PL中分類!J9</f>
        <v>0.1943236240953444</v>
      </c>
      <c r="K11" s="110">
        <f>中小企業実態基本調査_令和3年確報_PL中分類!K15/中小企業実態基本調査_令和3年確報_PL中分類!K9</f>
        <v>0.26177188856038502</v>
      </c>
      <c r="L11" s="127">
        <f>中小企業実態基本調査_令和3年確報_PL中分類!L15/中小企業実態基本調査_令和3年確報_PL中分類!L9</f>
        <v>0.26068743843931885</v>
      </c>
      <c r="M11" s="126">
        <f>中小企業実態基本調査_令和3年確報_PL中分類!M15/中小企業実態基本調査_令和3年確報_PL中分類!M9</f>
        <v>0.20580659064702542</v>
      </c>
      <c r="N11" s="110">
        <f>中小企業実態基本調査_令和3年確報_PL中分類!N15/中小企業実態基本調査_令和3年確報_PL中分類!N9</f>
        <v>0.2020017614388688</v>
      </c>
      <c r="O11" s="110">
        <f>中小企業実態基本調査_令和3年確報_PL中分類!O15/中小企業実態基本調査_令和3年確報_PL中分類!O9</f>
        <v>0.26290385716778741</v>
      </c>
      <c r="P11" s="110">
        <f>中小企業実態基本調査_令和3年確報_PL中分類!P15/中小企業実態基本調査_令和3年確報_PL中分類!P9</f>
        <v>0.1784600784250128</v>
      </c>
      <c r="Q11" s="110">
        <f>中小企業実態基本調査_令和3年確報_PL中分類!Q15/中小企業実態基本調査_令和3年確報_PL中分類!Q9</f>
        <v>0.22638269311244205</v>
      </c>
      <c r="R11" s="110">
        <f>中小企業実態基本調査_令和3年確報_PL中分類!R15/中小企業実態基本調査_令和3年確報_PL中分類!R9</f>
        <v>0.25849806127739816</v>
      </c>
      <c r="S11" s="110">
        <f>中小企業実態基本調査_令和3年確報_PL中分類!S15/中小企業実態基本調査_令和3年確報_PL中分類!S9</f>
        <v>0.19177246722238098</v>
      </c>
      <c r="T11" s="110">
        <f>中小企業実態基本調査_令和3年確報_PL中分類!T15/中小企業実態基本調査_令和3年確報_PL中分類!T9</f>
        <v>0.25295650543070408</v>
      </c>
      <c r="U11" s="110">
        <f>中小企業実態基本調査_令和3年確報_PL中分類!U15/中小企業実態基本調査_令和3年確報_PL中分類!U9</f>
        <v>0.24698357828273015</v>
      </c>
      <c r="V11" s="110">
        <f>中小企業実態基本調査_令和3年確報_PL中分類!V15/中小企業実態基本調査_令和3年確報_PL中分類!V9</f>
        <v>0.15798482715895876</v>
      </c>
      <c r="W11" s="110">
        <f>中小企業実態基本調査_令和3年確報_PL中分類!W15/中小企業実態基本調査_令和3年確報_PL中分類!W9</f>
        <v>0.20111434716706741</v>
      </c>
      <c r="X11" s="110">
        <f>中小企業実態基本調査_令和3年確報_PL中分類!X15/中小企業実態基本調査_令和3年確報_PL中分類!X9</f>
        <v>0.2035139211211178</v>
      </c>
      <c r="Y11" s="110">
        <f>中小企業実態基本調査_令和3年確報_PL中分類!Y15/中小企業実態基本調査_令和3年確報_PL中分類!Y9</f>
        <v>0.24836969687409802</v>
      </c>
      <c r="Z11" s="110">
        <f>中小企業実態基本調査_令和3年確報_PL中分類!Z15/中小企業実態基本調査_令和3年確報_PL中分類!Z9</f>
        <v>0.24574011548171232</v>
      </c>
      <c r="AA11" s="110">
        <f>中小企業実態基本調査_令和3年確報_PL中分類!AA15/中小企業実態基本調査_令和3年確報_PL中分類!AA9</f>
        <v>0.13991291311100276</v>
      </c>
      <c r="AB11" s="110">
        <f>中小企業実態基本調査_令和3年確報_PL中分類!AB15/中小企業実態基本調査_令和3年確報_PL中分類!AB9</f>
        <v>0.15542000907388129</v>
      </c>
      <c r="AC11" s="110">
        <f>中小企業実態基本調査_令和3年確報_PL中分類!AC15/中小企業実態基本調査_令和3年確報_PL中分類!AC9</f>
        <v>0.23159277967171912</v>
      </c>
      <c r="AD11" s="110">
        <f>中小企業実態基本調査_令和3年確報_PL中分類!AD15/中小企業実態基本調査_令和3年確報_PL中分類!AD9</f>
        <v>0.2155528944118556</v>
      </c>
      <c r="AE11" s="110">
        <f>中小企業実態基本調査_令和3年確報_PL中分類!AE15/中小企業実態基本調査_令和3年確報_PL中分類!AE9</f>
        <v>0.23627851250294338</v>
      </c>
      <c r="AF11" s="110">
        <f>中小企業実態基本調査_令和3年確報_PL中分類!AF15/中小企業実態基本調査_令和3年確報_PL中分類!AF9</f>
        <v>0.29104191902107268</v>
      </c>
      <c r="AG11" s="110">
        <f>中小企業実態基本調査_令和3年確報_PL中分類!AG15/中小企業実態基本調査_令和3年確報_PL中分類!AG9</f>
        <v>0.11927659752139615</v>
      </c>
      <c r="AH11" s="110">
        <f>中小企業実態基本調査_令和3年確報_PL中分類!AH15/中小企業実態基本調査_令和3年確報_PL中分類!AH9</f>
        <v>0.20538766084847865</v>
      </c>
      <c r="AI11" s="110">
        <f>中小企業実態基本調査_令和3年確報_PL中分類!AI15/中小企業実態基本調査_令和3年確報_PL中分類!AI9</f>
        <v>0.17727557673121488</v>
      </c>
      <c r="AJ11" s="110">
        <f>中小企業実態基本調査_令和3年確報_PL中分類!AJ15/中小企業実態基本調査_令和3年確報_PL中分類!AJ9</f>
        <v>0.11982528366106802</v>
      </c>
      <c r="AK11" s="127">
        <f>中小企業実態基本調査_令和3年確報_PL中分類!AK15/中小企業実態基本調査_令和3年確報_PL中分類!AK9</f>
        <v>0.28207952814498588</v>
      </c>
      <c r="AL11" s="126">
        <f>中小企業実態基本調査_令和3年確報_PL中分類!AL15/中小企業実態基本調査_令和3年確報_PL中分類!AL9</f>
        <v>0.46789721884985991</v>
      </c>
      <c r="AM11" s="110">
        <f>中小企業実態基本調査_令和3年確報_PL中分類!AM15/中小企業実態基本調査_令和3年確報_PL中分類!AM9</f>
        <v>0.33022797599211484</v>
      </c>
      <c r="AN11" s="110">
        <f>中小企業実態基本調査_令和3年確報_PL中分類!AN15/中小企業実態基本調査_令和3年確報_PL中分類!AN9</f>
        <v>0.46247595555591187</v>
      </c>
      <c r="AO11" s="110">
        <f>中小企業実態基本調査_令和3年確報_PL中分類!AO15/中小企業実態基本調査_令和3年確報_PL中分類!AO9</f>
        <v>0.51881397075173619</v>
      </c>
      <c r="AP11" s="110">
        <f>中小企業実態基本調査_令和3年確報_PL中分類!AP15/中小企業実態基本調査_令和3年確報_PL中分類!AP9</f>
        <v>0.42055835267652375</v>
      </c>
      <c r="AQ11" s="127">
        <f>中小企業実態基本調査_令和3年確報_PL中分類!AQ15/中小企業実態基本調査_令和3年確報_PL中分類!AQ9</f>
        <v>0.44180458587767957</v>
      </c>
      <c r="AR11" s="126">
        <f>中小企業実態基本調査_令和3年確報_PL中分類!AR15/中小企業実態基本調査_令和3年確報_PL中分類!AR9</f>
        <v>0.24434174412388879</v>
      </c>
      <c r="AS11" s="110">
        <f>中小企業実態基本調査_令和3年確報_PL中分類!AS15/中小企業実態基本調査_令和3年確報_PL中分類!AS9</f>
        <v>0.21124883777142145</v>
      </c>
      <c r="AT11" s="110">
        <f>中小企業実態基本調査_令和3年確報_PL中分類!AT15/中小企業実態基本調査_令和3年確報_PL中分類!AT9</f>
        <v>0.27483566686005195</v>
      </c>
      <c r="AU11" s="110">
        <f>中小企業実態基本調査_令和3年確報_PL中分類!AU15/中小企業実態基本調査_令和3年確報_PL中分類!AU9</f>
        <v>0.12092973925582258</v>
      </c>
      <c r="AV11" s="110">
        <f>中小企業実態基本調査_令和3年確報_PL中分類!AV15/中小企業実態基本調査_令和3年確報_PL中分類!AV9</f>
        <v>0.31699161372276108</v>
      </c>
      <c r="AW11" s="110">
        <f>中小企業実態基本調査_令和3年確報_PL中分類!AW15/中小企業実態基本調査_令和3年確報_PL中分類!AW9</f>
        <v>0.18766008161370204</v>
      </c>
      <c r="AX11" s="127" t="e">
        <f>中小企業実態基本調査_令和3年確報_PL中分類!AX15/中小企業実態基本調査_令和3年確報_PL中分類!AX9</f>
        <v>#VALUE!</v>
      </c>
      <c r="AY11" s="126">
        <f>中小企業実態基本調査_令和3年確報_PL中分類!AY15/中小企業実態基本調査_令和3年確報_PL中分類!AY9</f>
        <v>0.15975753353176073</v>
      </c>
      <c r="AZ11" s="110">
        <f>中小企業実態基本調査_令和3年確報_PL中分類!AZ15/中小企業実態基本調査_令和3年確報_PL中分類!AZ9</f>
        <v>0.17324782444872688</v>
      </c>
      <c r="BA11" s="110">
        <f>中小企業実態基本調査_令和3年確報_PL中分類!BA15/中小企業実態基本調査_令和3年確報_PL中分類!BA9</f>
        <v>0.25817348635474291</v>
      </c>
      <c r="BB11" s="110">
        <f>中小企業実態基本調査_令和3年確報_PL中分類!BB15/中小企業実態基本調査_令和3年確報_PL中分類!BB9</f>
        <v>0.14019997124088387</v>
      </c>
      <c r="BC11" s="110">
        <f>中小企業実態基本調査_令和3年確報_PL中分類!BC15/中小企業実態基本調査_令和3年確報_PL中分類!BC9</f>
        <v>0.12701507784512622</v>
      </c>
      <c r="BD11" s="110">
        <f>中小企業実態基本調査_令和3年確報_PL中分類!BD15/中小企業実態基本調査_令和3年確報_PL中分類!BD9</f>
        <v>0.18264098783885957</v>
      </c>
      <c r="BE11" s="127">
        <f>中小企業実態基本調査_令和3年確報_PL中分類!BE15/中小企業実態基本調査_令和3年確報_PL中分類!BE9</f>
        <v>0.17344826067147601</v>
      </c>
      <c r="BF11" s="126">
        <f>中小企業実態基本調査_令和3年確報_PL中分類!BF15/中小企業実態基本調査_令和3年確報_PL中分類!BF9</f>
        <v>0.29822861231398801</v>
      </c>
      <c r="BG11" s="110">
        <f>中小企業実態基本調査_令和3年確報_PL中分類!BG15/中小企業実態基本調査_令和3年確報_PL中分類!BG9</f>
        <v>0.26139173277007688</v>
      </c>
      <c r="BH11" s="110">
        <f>中小企業実態基本調査_令和3年確報_PL中分類!BH15/中小企業実態基本調査_令和3年確報_PL中分類!BH9</f>
        <v>0.39008683475015166</v>
      </c>
      <c r="BI11" s="110">
        <f>中小企業実態基本調査_令和3年確報_PL中分類!BI15/中小企業実態基本調査_令和3年確報_PL中分類!BI9</f>
        <v>0.30142234097693693</v>
      </c>
      <c r="BJ11" s="110">
        <f>中小企業実態基本調査_令和3年確報_PL中分類!BJ15/中小企業実態基本調査_令和3年確報_PL中分類!BJ9</f>
        <v>0.27779981391295921</v>
      </c>
      <c r="BK11" s="110">
        <f>中小企業実態基本調査_令和3年確報_PL中分類!BK15/中小企業実態基本調査_令和3年確報_PL中分類!BK9</f>
        <v>0.2864270308204237</v>
      </c>
      <c r="BL11" s="127">
        <f>中小企業実態基本調査_令和3年確報_PL中分類!BL15/中小企業実態基本調査_令和3年確報_PL中分類!BL9</f>
        <v>0.33843861872427561</v>
      </c>
      <c r="BM11" s="126">
        <f>中小企業実態基本調査_令和3年確報_PL中分類!BM15/中小企業実態基本調査_令和3年確報_PL中分類!BM9</f>
        <v>0.4210257146180017</v>
      </c>
      <c r="BN11" s="110">
        <f>中小企業実態基本調査_令和3年確報_PL中分類!BN15/中小企業実態基本調査_令和3年確報_PL中分類!BN9</f>
        <v>0.27920438198344294</v>
      </c>
      <c r="BO11" s="110">
        <f>中小企業実態基本調査_令和3年確報_PL中分類!BO15/中小企業実態基本調査_令和3年確報_PL中分類!BO9</f>
        <v>0.70452204277583397</v>
      </c>
      <c r="BP11" s="127">
        <f>中小企業実態基本調査_令和3年確報_PL中分類!BP15/中小企業実態基本調査_令和3年確報_PL中分類!BP9</f>
        <v>0.28753871200243986</v>
      </c>
      <c r="BQ11" s="126">
        <f>中小企業実態基本調査_令和3年確報_PL中分類!BQ15/中小企業実態基本調査_令和3年確報_PL中分類!BQ9</f>
        <v>0.52662367486311812</v>
      </c>
      <c r="BR11" s="110">
        <f>中小企業実態基本調査_令和3年確報_PL中分類!BR15/中小企業実態基本調査_令和3年確報_PL中分類!BR9</f>
        <v>0.77725563952726107</v>
      </c>
      <c r="BS11" s="110">
        <f>中小企業実態基本調査_令和3年確報_PL中分類!BS15/中小企業実態基本調査_令和3年確報_PL中分類!BS9</f>
        <v>0.25628091489096255</v>
      </c>
      <c r="BT11" s="127">
        <f>中小企業実態基本調査_令和3年確報_PL中分類!BT15/中小企業実態基本調査_令和3年確報_PL中分類!BT9</f>
        <v>0.50456378882107222</v>
      </c>
      <c r="BU11" s="126">
        <f>中小企業実態基本調査_令和3年確報_PL中分類!BU15/中小企業実態基本調査_令和3年確報_PL中分類!BU9</f>
        <v>0.61184709027020812</v>
      </c>
      <c r="BV11" s="110">
        <f>中小企業実態基本調査_令和3年確報_PL中分類!BV15/中小企業実態基本調査_令和3年確報_PL中分類!BV9</f>
        <v>0.69133152082451421</v>
      </c>
      <c r="BW11" s="110">
        <f>中小企業実態基本調査_令和3年確報_PL中分類!BW15/中小企業実態基本調査_令和3年確報_PL中分類!BW9</f>
        <v>0.61193074632427791</v>
      </c>
      <c r="BX11" s="127">
        <f>中小企業実態基本調査_令和3年確報_PL中分類!BX15/中小企業実態基本調査_令和3年確報_PL中分類!BX9</f>
        <v>0.46807858266409474</v>
      </c>
      <c r="BY11" s="126">
        <f>中小企業実態基本調査_令和3年確報_PL中分類!BY15/中小企業実態基本調査_令和3年確報_PL中分類!BY9</f>
        <v>0.36523842362974013</v>
      </c>
      <c r="BZ11" s="110">
        <f>中小企業実態基本調査_令和3年確報_PL中分類!BZ15/中小企業実態基本調査_令和3年確報_PL中分類!BZ9</f>
        <v>0.59078068297310726</v>
      </c>
      <c r="CA11" s="110">
        <f>中小企業実態基本調査_令和3年確報_PL中分類!CA15/中小企業実態基本調査_令和3年確報_PL中分類!CA9</f>
        <v>0.4831453970827303</v>
      </c>
      <c r="CB11" s="127">
        <f>中小企業実態基本調査_令和3年確報_PL中分類!CB15/中小企業実態基本調査_令和3年確報_PL中分類!CB9</f>
        <v>0.26367417724347064</v>
      </c>
      <c r="CC11" s="126">
        <f>中小企業実態基本調査_令和3年確報_PL中分類!CC15/中小企業実態基本調査_令和3年確報_PL中分類!CC9</f>
        <v>0.42360651172486741</v>
      </c>
      <c r="CD11" s="110">
        <f>中小企業実態基本調査_令和3年確報_PL中分類!CD15/中小企業実態基本調査_令和3年確報_PL中分類!CD9</f>
        <v>0.51178007308057993</v>
      </c>
      <c r="CE11" s="110">
        <f>中小企業実態基本調査_令和3年確報_PL中分類!CE15/中小企業実態基本調査_令和3年確報_PL中分類!CE9</f>
        <v>0.39210039572493605</v>
      </c>
      <c r="CF11" s="110">
        <f>中小企業実態基本調査_令和3年確報_PL中分類!CF15/中小企業実態基本調査_令和3年確報_PL中分類!CF9</f>
        <v>0.36746022825777391</v>
      </c>
      <c r="CG11" s="110">
        <f>中小企業実態基本調査_令和3年確報_PL中分類!CG15/中小企業実態基本調査_令和3年確報_PL中分類!CG9</f>
        <v>0.3991547529949217</v>
      </c>
      <c r="CH11" s="127">
        <f>中小企業実態基本調査_令和3年確報_PL中分類!CH15/中小企業実態基本調査_令和3年確報_PL中分類!CH9</f>
        <v>0.41498797181416114</v>
      </c>
    </row>
    <row r="12" spans="1:86" s="101" customFormat="1" ht="16.5" x14ac:dyDescent="0.15">
      <c r="A12" s="184" t="s">
        <v>584</v>
      </c>
      <c r="D12" s="202"/>
      <c r="E12" s="232"/>
      <c r="F12" s="168" t="s">
        <v>474</v>
      </c>
      <c r="G12" s="170" t="s">
        <v>527</v>
      </c>
      <c r="H12" s="140">
        <f>中小企業実態基本調査_令和3年確報_PL中分類!H24/中小企業実態基本調査_令和3年確報_PL中分類!H9</f>
        <v>2.1294676348078887E-2</v>
      </c>
      <c r="I12" s="128">
        <f>中小企業実態基本調査_令和3年確報_PL中分類!I24/中小企業実態基本調査_令和3年確報_PL中分類!I9</f>
        <v>3.5208018867494646E-2</v>
      </c>
      <c r="J12" s="111">
        <f>中小企業実態基本調査_令和3年確報_PL中分類!J24/中小企業実態基本調査_令和3年確報_PL中分類!J9</f>
        <v>3.3474916708730033E-2</v>
      </c>
      <c r="K12" s="111">
        <f>中小企業実態基本調査_令和3年確報_PL中分類!K24/中小企業実態基本調査_令和3年確報_PL中分類!K9</f>
        <v>2.5429726498257321E-2</v>
      </c>
      <c r="L12" s="129">
        <f>中小企業実態基本調査_令和3年確報_PL中分類!L24/中小企業実態基本調査_令和3年確報_PL中分類!L9</f>
        <v>4.9103096659517842E-2</v>
      </c>
      <c r="M12" s="128">
        <f>中小企業実態基本調査_令和3年確報_PL中分類!M24/中小企業実態基本調査_令和3年確報_PL中分類!M9</f>
        <v>2.4523538085714034E-2</v>
      </c>
      <c r="N12" s="111">
        <f>中小企業実態基本調査_令和3年確報_PL中分類!N24/中小企業実態基本調査_令和3年確報_PL中分類!N9</f>
        <v>1.1433625705414823E-2</v>
      </c>
      <c r="O12" s="111">
        <f>中小企業実態基本調査_令和3年確報_PL中分類!O24/中小企業実態基本調査_令和3年確報_PL中分類!O9</f>
        <v>2.1985932307043432E-2</v>
      </c>
      <c r="P12" s="111">
        <f>中小企業実態基本調査_令和3年確報_PL中分類!P24/中小企業実態基本調査_令和3年確報_PL中分類!P9</f>
        <v>5.5379703137263892E-3</v>
      </c>
      <c r="Q12" s="111">
        <f>中小企業実態基本調査_令和3年確報_PL中分類!Q24/中小企業実態基本調査_令和3年確報_PL中分類!Q9</f>
        <v>2.5884130499396012E-2</v>
      </c>
      <c r="R12" s="111">
        <f>中小企業実態基本調査_令和3年確報_PL中分類!R24/中小企業実態基本調査_令和3年確報_PL中分類!R9</f>
        <v>2.9113159828804808E-3</v>
      </c>
      <c r="S12" s="111">
        <f>中小企業実態基本調査_令和3年確報_PL中分類!S24/中小企業実態基本調査_令和3年確報_PL中分類!S9</f>
        <v>1.9621629060517287E-2</v>
      </c>
      <c r="T12" s="111">
        <f>中小企業実態基本調査_令和3年確報_PL中分類!T24/中小企業実態基本調査_令和3年確報_PL中分類!T9</f>
        <v>1.9115448270890442E-4</v>
      </c>
      <c r="U12" s="111">
        <f>中小企業実態基本調査_令和3年確報_PL中分類!U24/中小企業実態基本調査_令和3年確報_PL中分類!U9</f>
        <v>7.9352873582036854E-2</v>
      </c>
      <c r="V12" s="111">
        <f>中小企業実態基本調査_令和3年確報_PL中分類!V24/中小企業実態基本調査_令和3年確報_PL中分類!V9</f>
        <v>1.9953775851349657E-2</v>
      </c>
      <c r="W12" s="111">
        <f>中小企業実態基本調査_令和3年確報_PL中分類!W24/中小企業実態基本調査_令和3年確報_PL中分類!W9</f>
        <v>2.4570832984234549E-2</v>
      </c>
      <c r="X12" s="111">
        <f>中小企業実態基本調査_令和3年確報_PL中分類!X24/中小企業実態基本調査_令和3年確報_PL中分類!X9</f>
        <v>2.5881468052310876E-2</v>
      </c>
      <c r="Y12" s="111">
        <f>中小企業実態基本調査_令和3年確報_PL中分類!Y24/中小企業実態基本調査_令和3年確報_PL中分類!Y9</f>
        <v>-2.8988824522312013E-2</v>
      </c>
      <c r="Z12" s="111">
        <f>中小企業実態基本調査_令和3年確報_PL中分類!Z24/中小企業実態基本調査_令和3年確報_PL中分類!Z9</f>
        <v>4.9016796937501321E-2</v>
      </c>
      <c r="AA12" s="111">
        <f>中小企業実態基本調査_令和3年確報_PL中分類!AA24/中小企業実態基本調査_令和3年確報_PL中分類!AA9</f>
        <v>1.5381057023671931E-2</v>
      </c>
      <c r="AB12" s="111">
        <f>中小企業実態基本調査_令和3年確報_PL中分類!AB24/中小企業実態基本調査_令和3年確報_PL中分類!AB9</f>
        <v>3.4647583795807638E-2</v>
      </c>
      <c r="AC12" s="111">
        <f>中小企業実態基本調査_令和3年確報_PL中分類!AC24/中小企業実態基本調査_令和3年確報_PL中分類!AC9</f>
        <v>2.7448878510201957E-2</v>
      </c>
      <c r="AD12" s="111">
        <f>中小企業実態基本調査_令和3年確報_PL中分類!AD24/中小企業実態基本調査_令和3年確報_PL中分類!AD9</f>
        <v>3.1195615528282115E-2</v>
      </c>
      <c r="AE12" s="111">
        <f>中小企業実態基本調査_令和3年確報_PL中分類!AE24/中小企業実態基本調査_令和3年確報_PL中分類!AE9</f>
        <v>2.237408044490638E-2</v>
      </c>
      <c r="AF12" s="111">
        <f>中小企業実態基本調査_令和3年確報_PL中分類!AF24/中小企業実態基本調査_令和3年確報_PL中分類!AF9</f>
        <v>2.9543434746793655E-2</v>
      </c>
      <c r="AG12" s="111">
        <f>中小企業実態基本調査_令和3年確報_PL中分類!AG24/中小企業実態基本調査_令和3年確報_PL中分類!AG9</f>
        <v>3.5226501383640349E-2</v>
      </c>
      <c r="AH12" s="111">
        <f>中小企業実態基本調査_令和3年確報_PL中分類!AH24/中小企業実態基本調査_令和3年確報_PL中分類!AH9</f>
        <v>3.699052154365555E-2</v>
      </c>
      <c r="AI12" s="111">
        <f>中小企業実態基本調査_令和3年確報_PL中分類!AI24/中小企業実態基本調査_令和3年確報_PL中分類!AI9</f>
        <v>1.4538154523359936E-2</v>
      </c>
      <c r="AJ12" s="111">
        <f>中小企業実態基本調査_令和3年確報_PL中分類!AJ24/中小企業実態基本調査_令和3年確報_PL中分類!AJ9</f>
        <v>7.2992507107644657E-3</v>
      </c>
      <c r="AK12" s="129">
        <f>中小企業実態基本調査_令和3年確報_PL中分類!AK24/中小企業実態基本調査_令和3年確報_PL中分類!AK9</f>
        <v>1.8781097672675995E-2</v>
      </c>
      <c r="AL12" s="128">
        <f>中小企業実態基本調査_令和3年確報_PL中分類!AL24/中小企業実態基本調査_令和3年確報_PL中分類!AL9</f>
        <v>4.7145997601033621E-2</v>
      </c>
      <c r="AM12" s="111">
        <f>中小企業実態基本調査_令和3年確報_PL中分類!AM24/中小企業実態基本調査_令和3年確報_PL中分類!AM9</f>
        <v>9.9893592995926789E-2</v>
      </c>
      <c r="AN12" s="111">
        <f>中小企業実態基本調査_令和3年確報_PL中分類!AN24/中小企業実態基本調査_令和3年確報_PL中分類!AN9</f>
        <v>6.0351538590802445E-2</v>
      </c>
      <c r="AO12" s="111">
        <f>中小企業実態基本調査_令和3年確報_PL中分類!AO24/中小企業実態基本調査_令和3年確報_PL中分類!AO9</f>
        <v>5.6177215610414132E-2</v>
      </c>
      <c r="AP12" s="111">
        <f>中小企業実態基本調査_令和3年確報_PL中分類!AP24/中小企業実態基本調査_令和3年確報_PL中分類!AP9</f>
        <v>2.4380433015262441E-2</v>
      </c>
      <c r="AQ12" s="129">
        <f>中小企業実態基本調査_令和3年確報_PL中分類!AQ24/中小企業実態基本調査_令和3年確報_PL中分類!AQ9</f>
        <v>2.421663336623028E-2</v>
      </c>
      <c r="AR12" s="128">
        <f>中小企業実態基本調査_令和3年確報_PL中分類!AR24/中小企業実態基本調査_令和3年確報_PL中分類!AR9</f>
        <v>-3.2649380990094836E-3</v>
      </c>
      <c r="AS12" s="111">
        <f>中小企業実態基本調査_令和3年確報_PL中分類!AS24/中小企業実態基本調査_令和3年確報_PL中分類!AS9</f>
        <v>-0.26148447563271776</v>
      </c>
      <c r="AT12" s="111">
        <f>中小企業実態基本調査_令和3年確報_PL中分類!AT24/中小企業実態基本調査_令和3年確報_PL中分類!AT9</f>
        <v>1.2469595152147286E-2</v>
      </c>
      <c r="AU12" s="111">
        <f>中小企業実態基本調査_令和3年確報_PL中分類!AU24/中小企業実態基本調査_令和3年確報_PL中分類!AU9</f>
        <v>-3.0605441459753663E-2</v>
      </c>
      <c r="AV12" s="111">
        <f>中小企業実態基本調査_令和3年確報_PL中分類!AV24/中小企業実態基本調査_令和3年確報_PL中分類!AV9</f>
        <v>5.7941807534301622E-2</v>
      </c>
      <c r="AW12" s="111">
        <f>中小企業実態基本調査_令和3年確報_PL中分類!AW24/中小企業実態基本調査_令和3年確報_PL中分類!AW9</f>
        <v>2.3324357401257417E-2</v>
      </c>
      <c r="AX12" s="129" t="e">
        <f>中小企業実態基本調査_令和3年確報_PL中分類!AX24/中小企業実態基本調査_令和3年確報_PL中分類!AX9</f>
        <v>#VALUE!</v>
      </c>
      <c r="AY12" s="128">
        <f>中小企業実態基本調査_令和3年確報_PL中分類!AY24/中小企業実態基本調査_令和3年確報_PL中分類!AY9</f>
        <v>1.6115943486992527E-2</v>
      </c>
      <c r="AZ12" s="111">
        <f>中小企業実態基本調査_令和3年確報_PL中分類!AZ24/中小企業実態基本調査_令和3年確報_PL中分類!AZ9</f>
        <v>1.9723016164745168E-2</v>
      </c>
      <c r="BA12" s="111">
        <f>中小企業実態基本調査_令和3年確報_PL中分類!BA24/中小企業実態基本調査_令和3年確報_PL中分類!BA9</f>
        <v>6.3724276869282573E-3</v>
      </c>
      <c r="BB12" s="111">
        <f>中小企業実態基本調査_令和3年確報_PL中分類!BB24/中小企業実態基本調査_令和3年確報_PL中分類!BB9</f>
        <v>1.9902584562281746E-3</v>
      </c>
      <c r="BC12" s="111">
        <f>中小企業実態基本調査_令和3年確報_PL中分類!BC24/中小企業実態基本調査_令和3年確報_PL中分類!BC9</f>
        <v>1.2018289852816055E-2</v>
      </c>
      <c r="BD12" s="111">
        <f>中小企業実態基本調査_令和3年確報_PL中分類!BD24/中小企業実態基本調査_令和3年確報_PL中分類!BD9</f>
        <v>3.1896766788825852E-2</v>
      </c>
      <c r="BE12" s="129">
        <f>中小企業実態基本調査_令和3年確報_PL中分類!BE24/中小企業実態基本調査_令和3年確報_PL中分類!BE9</f>
        <v>1.9346207535135111E-2</v>
      </c>
      <c r="BF12" s="128">
        <f>中小企業実態基本調査_令和3年確報_PL中分類!BF24/中小企業実態基本調査_令和3年確報_PL中分類!BF9</f>
        <v>6.5202065916425359E-3</v>
      </c>
      <c r="BG12" s="111">
        <f>中小企業実態基本調査_令和3年確報_PL中分類!BG24/中小企業実態基本調査_令和3年確報_PL中分類!BG9</f>
        <v>1.6276782350595778E-2</v>
      </c>
      <c r="BH12" s="111">
        <f>中小企業実態基本調査_令和3年確報_PL中分類!BH24/中小企業実態基本調査_令和3年確報_PL中分類!BH9</f>
        <v>-2.1980069809085734E-2</v>
      </c>
      <c r="BI12" s="111">
        <f>中小企業実態基本調査_令和3年確報_PL中分類!BI24/中小企業実態基本調査_令和3年確報_PL中分類!BI9</f>
        <v>-2.6206146508205388E-3</v>
      </c>
      <c r="BJ12" s="111">
        <f>中小企業実態基本調査_令和3年確報_PL中分類!BJ24/中小企業実態基本調査_令和3年確報_PL中分類!BJ9</f>
        <v>9.2353563218655101E-3</v>
      </c>
      <c r="BK12" s="111">
        <f>中小企業実態基本調査_令和3年確報_PL中分類!BK24/中小企業実態基本調査_令和3年確報_PL中分類!BK9</f>
        <v>1.0672780304925114E-2</v>
      </c>
      <c r="BL12" s="129">
        <f>中小企業実態基本調査_令和3年確報_PL中分類!BL24/中小企業実態基本調査_令和3年確報_PL中分類!BL9</f>
        <v>2.504871526805828E-2</v>
      </c>
      <c r="BM12" s="128">
        <f>中小企業実態基本調査_令和3年確報_PL中分類!BM24/中小企業実態基本調査_令和3年確報_PL中分類!BM9</f>
        <v>8.1159634392147711E-2</v>
      </c>
      <c r="BN12" s="111">
        <f>中小企業実態基本調査_令和3年確報_PL中分類!BN24/中小企業実態基本調査_令和3年確報_PL中分類!BN9</f>
        <v>7.6772177481271367E-2</v>
      </c>
      <c r="BO12" s="111">
        <f>中小企業実態基本調査_令和3年確報_PL中分類!BO24/中小企業実態基本調査_令和3年確報_PL中分類!BO9</f>
        <v>0.10897080568817398</v>
      </c>
      <c r="BP12" s="129">
        <f>中小企業実態基本調査_令和3年確報_PL中分類!BP24/中小企業実態基本調査_令和3年確報_PL中分類!BP9</f>
        <v>4.1019784605491494E-2</v>
      </c>
      <c r="BQ12" s="128">
        <f>中小企業実態基本調査_令和3年確報_PL中分類!BQ24/中小企業実態基本調査_令和3年確報_PL中分類!BQ9</f>
        <v>5.5470465220047352E-2</v>
      </c>
      <c r="BR12" s="111">
        <f>中小企業実態基本調査_令和3年確報_PL中分類!BR24/中小企業実態基本調査_令和3年確報_PL中分類!BR9</f>
        <v>8.8142122221146965E-2</v>
      </c>
      <c r="BS12" s="111">
        <f>中小企業実態基本調査_令和3年確報_PL中分類!BS24/中小企業実態基本調査_令和3年確報_PL中分類!BS9</f>
        <v>3.9646396564315843E-3</v>
      </c>
      <c r="BT12" s="129">
        <f>中小企業実態基本調査_令和3年確報_PL中分類!BT24/中小企業実態基本調査_令和3年確報_PL中分類!BT9</f>
        <v>6.1727059666567323E-2</v>
      </c>
      <c r="BU12" s="128">
        <f>中小企業実態基本調査_令和3年確報_PL中分類!BU24/中小企業実態基本調査_令和3年確報_PL中分類!BU9</f>
        <v>-9.6102142458957346E-2</v>
      </c>
      <c r="BV12" s="111">
        <f>中小企業実態基本調査_令和3年確報_PL中分類!BV24/中小企業実態基本調査_令和3年確報_PL中分類!BV9</f>
        <v>-0.17727135100259986</v>
      </c>
      <c r="BW12" s="111">
        <f>中小企業実態基本調査_令和3年確報_PL中分類!BW24/中小企業実態基本調査_令和3年確報_PL中分類!BW9</f>
        <v>-8.7910918801822766E-2</v>
      </c>
      <c r="BX12" s="129">
        <f>中小企業実態基本調査_令和3年確報_PL中分類!BX24/中小企業実態基本調査_令和3年確報_PL中分類!BX9</f>
        <v>4.2608330499136957E-4</v>
      </c>
      <c r="BY12" s="128">
        <f>中小企業実態基本調査_令和3年確報_PL中分類!BY24/中小企業実態基本調査_令和3年確報_PL中分類!BY9</f>
        <v>-2.6153487052964091E-2</v>
      </c>
      <c r="BZ12" s="111">
        <f>中小企業実態基本調査_令和3年確報_PL中分類!BZ24/中小企業実態基本調査_令和3年確報_PL中分類!BZ9</f>
        <v>-3.9772855464049441E-2</v>
      </c>
      <c r="CA12" s="111">
        <f>中小企業実態基本調査_令和3年確報_PL中分類!CA24/中小企業実態基本調査_令和3年確報_PL中分類!CA9</f>
        <v>-6.55973213798004E-2</v>
      </c>
      <c r="CB12" s="129">
        <f>中小企業実態基本調査_令和3年確報_PL中分類!CB24/中小企業実態基本調査_令和3年確報_PL中分類!CB9</f>
        <v>-1.0981893780189302E-2</v>
      </c>
      <c r="CC12" s="128">
        <f>中小企業実態基本調査_令和3年確報_PL中分類!CC24/中小企業実態基本調査_令和3年確報_PL中分類!CC9</f>
        <v>3.3565239912145266E-2</v>
      </c>
      <c r="CD12" s="111">
        <f>中小企業実態基本調査_令和3年確報_PL中分類!CD24/中小企業実態基本調査_令和3年確報_PL中分類!CD9</f>
        <v>7.8427238067860824E-2</v>
      </c>
      <c r="CE12" s="111">
        <f>中小企業実態基本調査_令和3年確報_PL中分類!CE24/中小企業実態基本調査_令和3年確報_PL中分類!CE9</f>
        <v>6.3117705810072471E-3</v>
      </c>
      <c r="CF12" s="111">
        <f>中小企業実態基本調査_令和3年確報_PL中分類!CF24/中小企業実態基本調査_令和3年確報_PL中分類!CF9</f>
        <v>2.8420926249468122E-2</v>
      </c>
      <c r="CG12" s="111">
        <f>中小企業実態基本調査_令和3年確報_PL中分類!CG24/中小企業実態基本調査_令和3年確報_PL中分類!CG9</f>
        <v>9.2217631442312164E-3</v>
      </c>
      <c r="CH12" s="129">
        <f>中小企業実態基本調査_令和3年確報_PL中分類!CH24/中小企業実態基本調査_令和3年確報_PL中分類!CH9</f>
        <v>3.2156192227925831E-2</v>
      </c>
    </row>
    <row r="13" spans="1:86" s="107" customFormat="1" ht="16.5" x14ac:dyDescent="0.4">
      <c r="A13" s="184" t="s">
        <v>58</v>
      </c>
      <c r="C13" s="102"/>
      <c r="D13" s="202"/>
      <c r="E13" s="232"/>
      <c r="F13" s="168" t="s">
        <v>475</v>
      </c>
      <c r="G13" s="169" t="s">
        <v>528</v>
      </c>
      <c r="H13" s="139">
        <f>中小企業実態基本調査_令和3年確報_PL中分類!H29/中小企業実態基本調査_令和3年確報_PL中分類!H9</f>
        <v>3.2543454597686899E-2</v>
      </c>
      <c r="I13" s="126">
        <f>中小企業実態基本調査_令和3年確報_PL中分類!I29/中小企業実態基本調査_令和3年確報_PL中分類!I9</f>
        <v>4.6423918704104367E-2</v>
      </c>
      <c r="J13" s="110">
        <f>中小企業実態基本調査_令和3年確報_PL中分類!J29/中小企業実態基本調査_令和3年確報_PL中分類!J9</f>
        <v>4.1977325285250063E-2</v>
      </c>
      <c r="K13" s="110">
        <f>中小企業実態基本調査_令和3年確報_PL中分類!K29/中小企業実態基本調査_令和3年確報_PL中分類!K9</f>
        <v>3.9193494715018685E-2</v>
      </c>
      <c r="L13" s="127">
        <f>中小企業実態基本調査_令和3年確報_PL中分類!L29/中小企業実態基本調査_令和3年確報_PL中分類!L9</f>
        <v>6.4254001271284972E-2</v>
      </c>
      <c r="M13" s="126">
        <f>中小企業実態基本調査_令和3年確報_PL中分類!M29/中小企業実態基本調査_令和3年確報_PL中分類!M9</f>
        <v>3.8517932350668624E-2</v>
      </c>
      <c r="N13" s="110">
        <f>中小企業実態基本調査_令和3年確報_PL中分類!N29/中小企業実態基本調査_令和3年確報_PL中分類!N9</f>
        <v>2.0514268235446633E-2</v>
      </c>
      <c r="O13" s="110">
        <f>中小企業実態基本調査_令和3年確報_PL中分類!O29/中小企業実態基本調査_令和3年確報_PL中分類!O9</f>
        <v>3.4066637536153715E-2</v>
      </c>
      <c r="P13" s="110">
        <f>中小企業実態基本調査_令和3年確報_PL中分類!P29/中小企業実態基本調査_令和3年確報_PL中分類!P9</f>
        <v>2.5959905546572883E-2</v>
      </c>
      <c r="Q13" s="110">
        <f>中小企業実態基本調査_令和3年確報_PL中分類!Q29/中小企業実態基本調査_令和3年確報_PL中分類!Q9</f>
        <v>4.317758798335003E-2</v>
      </c>
      <c r="R13" s="110">
        <f>中小企業実態基本調査_令和3年確報_PL中分類!R29/中小企業実態基本調査_令和3年確報_PL中分類!R9</f>
        <v>2.1182678448071264E-2</v>
      </c>
      <c r="S13" s="110">
        <f>中小企業実態基本調査_令和3年確報_PL中分類!S29/中小企業実態基本調査_令和3年確報_PL中分類!S9</f>
        <v>2.6035023247835444E-2</v>
      </c>
      <c r="T13" s="110">
        <f>中小企業実態基本調査_令和3年確報_PL中分類!T29/中小企業実態基本調査_令和3年確報_PL中分類!T9</f>
        <v>1.7273997095302945E-2</v>
      </c>
      <c r="U13" s="110">
        <f>中小企業実態基本調査_令和3年確報_PL中分類!U29/中小企業実態基本調査_令和3年確報_PL中分類!U9</f>
        <v>9.0053196812185252E-2</v>
      </c>
      <c r="V13" s="110">
        <f>中小企業実態基本調査_令和3年確報_PL中分類!V29/中小企業実態基本調査_令和3年確報_PL中分類!V9</f>
        <v>2.7283651826710088E-2</v>
      </c>
      <c r="W13" s="110">
        <f>中小企業実態基本調査_令和3年確報_PL中分類!W29/中小企業実態基本調査_令和3年確報_PL中分類!W9</f>
        <v>3.7268649878555341E-2</v>
      </c>
      <c r="X13" s="110">
        <f>中小企業実態基本調査_令和3年確報_PL中分類!X29/中小企業実態基本調査_令和3年確報_PL中分類!X9</f>
        <v>4.110370536321066E-2</v>
      </c>
      <c r="Y13" s="110">
        <f>中小企業実態基本調査_令和3年確報_PL中分類!Y29/中小企業実態基本調査_令和3年確報_PL中分類!Y9</f>
        <v>2.7850911797848092E-2</v>
      </c>
      <c r="Z13" s="110">
        <f>中小企業実態基本調査_令和3年確報_PL中分類!Z29/中小企業実態基本調査_令和3年確報_PL中分類!Z9</f>
        <v>5.6305030125626272E-2</v>
      </c>
      <c r="AA13" s="110">
        <f>中小企業実態基本調査_令和3年確報_PL中分類!AA29/中小企業実態基本調査_令和3年確報_PL中分類!AA9</f>
        <v>2.5845265970846101E-2</v>
      </c>
      <c r="AB13" s="110">
        <f>中小企業実態基本調査_令和3年確報_PL中分類!AB29/中小企業実態基本調査_令和3年確報_PL中分類!AB9</f>
        <v>4.3046518121736384E-2</v>
      </c>
      <c r="AC13" s="110">
        <f>中小企業実態基本調査_令和3年確報_PL中分類!AC29/中小企業実態基本調査_令和3年確報_PL中分類!AC9</f>
        <v>4.5181134490758702E-2</v>
      </c>
      <c r="AD13" s="110">
        <f>中小企業実態基本調査_令和3年確報_PL中分類!AD29/中小企業実態基本調査_令和3年確報_PL中分類!AD9</f>
        <v>5.2112605774141396E-2</v>
      </c>
      <c r="AE13" s="110">
        <f>中小企業実態基本調査_令和3年確報_PL中分類!AE29/中小企業実態基本調査_令和3年確報_PL中分類!AE9</f>
        <v>4.6327049811851123E-2</v>
      </c>
      <c r="AF13" s="110">
        <f>中小企業実態基本調査_令和3年確報_PL中分類!AF29/中小企業実態基本調査_令和3年確報_PL中分類!AF9</f>
        <v>4.264007834606795E-2</v>
      </c>
      <c r="AG13" s="110">
        <f>中小企業実態基本調査_令和3年確報_PL中分類!AG29/中小企業実態基本調査_令和3年確報_PL中分類!AG9</f>
        <v>4.5092996356032922E-2</v>
      </c>
      <c r="AH13" s="110">
        <f>中小企業実態基本調査_令和3年確報_PL中分類!AH29/中小企業実態基本調査_令和3年確報_PL中分類!AH9</f>
        <v>4.9887916612055015E-2</v>
      </c>
      <c r="AI13" s="110">
        <f>中小企業実態基本調査_令和3年確報_PL中分類!AI29/中小企業実態基本調査_令和3年確報_PL中分類!AI9</f>
        <v>2.326776499461617E-2</v>
      </c>
      <c r="AJ13" s="110">
        <f>中小企業実態基本調査_令和3年確報_PL中分類!AJ29/中小企業実態基本調査_令和3年確報_PL中分類!AJ9</f>
        <v>2.4973542740402727E-2</v>
      </c>
      <c r="AK13" s="127">
        <f>中小企業実態基本調査_令和3年確報_PL中分類!AK29/中小企業実態基本調査_令和3年確報_PL中分類!AK9</f>
        <v>3.3923129292469753E-2</v>
      </c>
      <c r="AL13" s="126">
        <f>中小企業実態基本調査_令和3年確報_PL中分類!AL29/中小企業実態基本調査_令和3年確報_PL中分類!AL9</f>
        <v>5.9883697570530102E-2</v>
      </c>
      <c r="AM13" s="110">
        <f>中小企業実態基本調査_令和3年確報_PL中分類!AM29/中小企業実態基本調査_令和3年確報_PL中分類!AM9</f>
        <v>0.10601495575025012</v>
      </c>
      <c r="AN13" s="110">
        <f>中小企業実態基本調査_令和3年確報_PL中分類!AN29/中小企業実態基本調査_令和3年確報_PL中分類!AN9</f>
        <v>6.9034675424577821E-2</v>
      </c>
      <c r="AO13" s="110">
        <f>中小企業実態基本調査_令和3年確報_PL中分類!AO29/中小企業実態基本調査_令和3年確報_PL中分類!AO9</f>
        <v>6.8155946337961279E-2</v>
      </c>
      <c r="AP13" s="110">
        <f>中小企業実態基本調査_令和3年確報_PL中分類!AP29/中小企業実態基本調査_令和3年確報_PL中分類!AP9</f>
        <v>3.3088521643672431E-2</v>
      </c>
      <c r="AQ13" s="127">
        <f>中小企業実態基本調査_令和3年確報_PL中分類!AQ29/中小企業実態基本調査_令和3年確報_PL中分類!AQ9</f>
        <v>4.3821023623348582E-2</v>
      </c>
      <c r="AR13" s="126">
        <f>中小企業実態基本調査_令和3年確報_PL中分類!AR29/中小企業実態基本調査_令和3年確報_PL中分類!AR9</f>
        <v>1.2569799695360857E-2</v>
      </c>
      <c r="AS13" s="110">
        <f>中小企業実態基本調査_令和3年確報_PL中分類!AS29/中小企業実態基本調査_令和3年確報_PL中分類!AS9</f>
        <v>-0.16639718236949574</v>
      </c>
      <c r="AT13" s="110">
        <f>中小企業実態基本調査_令和3年確報_PL中分類!AT29/中小企業実態基本調査_令和3年確報_PL中分類!AT9</f>
        <v>2.112396642525901E-2</v>
      </c>
      <c r="AU13" s="110">
        <f>中小企業実態基本調査_令和3年確報_PL中分類!AU29/中小企業実態基本調査_令和3年確報_PL中分類!AU9</f>
        <v>-6.3336378860067834E-5</v>
      </c>
      <c r="AV13" s="110">
        <f>中小企業実態基本調査_令和3年確報_PL中分類!AV29/中小企業実態基本調査_令和3年確報_PL中分類!AV9</f>
        <v>6.2687019303847014E-2</v>
      </c>
      <c r="AW13" s="110">
        <f>中小企業実態基本調査_令和3年確報_PL中分類!AW29/中小企業実態基本調査_令和3年確報_PL中分類!AW9</f>
        <v>3.3260549166031744E-2</v>
      </c>
      <c r="AX13" s="127" t="e">
        <f>中小企業実態基本調査_令和3年確報_PL中分類!AX29/中小企業実態基本調査_令和3年確報_PL中分類!AX9</f>
        <v>#VALUE!</v>
      </c>
      <c r="AY13" s="126">
        <f>中小企業実態基本調査_令和3年確報_PL中分類!AY29/中小企業実態基本調査_令和3年確報_PL中分類!AY9</f>
        <v>1.8886724546410823E-2</v>
      </c>
      <c r="AZ13" s="110">
        <f>中小企業実態基本調査_令和3年確報_PL中分類!AZ29/中小企業実態基本調査_令和3年確報_PL中分類!AZ9</f>
        <v>3.0248476065116447E-2</v>
      </c>
      <c r="BA13" s="110">
        <f>中小企業実態基本調査_令和3年確報_PL中分類!BA29/中小企業実態基本調査_令和3年確報_PL中分類!BA9</f>
        <v>-5.3120641121201927E-2</v>
      </c>
      <c r="BB13" s="110">
        <f>中小企業実態基本調査_令和3年確報_PL中分類!BB29/中小企業実態基本調査_令和3年確報_PL中分類!BB9</f>
        <v>8.1446015076726032E-3</v>
      </c>
      <c r="BC13" s="110">
        <f>中小企業実態基本調査_令和3年確報_PL中分類!BC29/中小企業実態基本調査_令和3年確報_PL中分類!BC9</f>
        <v>1.6379354036080849E-2</v>
      </c>
      <c r="BD13" s="110">
        <f>中小企業実態基本調査_令和3年確報_PL中分類!BD29/中小企業実態基本調査_令和3年確報_PL中分類!BD9</f>
        <v>3.6860730611474511E-2</v>
      </c>
      <c r="BE13" s="127">
        <f>中小企業実態基本調査_令和3年確報_PL中分類!BE29/中小企業実態基本調査_令和3年確報_PL中分類!BE9</f>
        <v>2.8655804220216144E-2</v>
      </c>
      <c r="BF13" s="126">
        <f>中小企業実態基本調査_令和3年確報_PL中分類!BF29/中小企業実態基本調査_令和3年確報_PL中分類!BF9</f>
        <v>1.8992997400266595E-2</v>
      </c>
      <c r="BG13" s="110">
        <f>中小企業実態基本調査_令和3年確報_PL中分類!BG29/中小企業実態基本調査_令和3年確報_PL中分類!BG9</f>
        <v>2.2209282400670775E-2</v>
      </c>
      <c r="BH13" s="110">
        <f>中小企業実態基本調査_令和3年確報_PL中分類!BH29/中小企業実態基本調査_令和3年確報_PL中分類!BH9</f>
        <v>1.0346235222482267E-2</v>
      </c>
      <c r="BI13" s="110">
        <f>中小企業実態基本調査_令和3年確報_PL中分類!BI29/中小企業実態基本調査_令和3年確報_PL中分類!BI9</f>
        <v>8.2472179658990806E-3</v>
      </c>
      <c r="BJ13" s="110">
        <f>中小企業実態基本調査_令和3年確報_PL中分類!BJ29/中小企業実態基本調査_令和3年確報_PL中分類!BJ9</f>
        <v>2.2804314037759559E-2</v>
      </c>
      <c r="BK13" s="110">
        <f>中小企業実態基本調査_令和3年確報_PL中分類!BK29/中小企業実態基本調査_令和3年確報_PL中分類!BK9</f>
        <v>2.2103169985285213E-2</v>
      </c>
      <c r="BL13" s="127">
        <f>中小企業実態基本調査_令和3年確報_PL中分類!BL29/中小企業実態基本調査_令和3年確報_PL中分類!BL9</f>
        <v>3.3806330083468117E-2</v>
      </c>
      <c r="BM13" s="126">
        <f>中小企業実態基本調査_令和3年確報_PL中分類!BM29/中小企業実態基本調査_令和3年確報_PL中分類!BM9</f>
        <v>8.3550914328808332E-2</v>
      </c>
      <c r="BN13" s="110">
        <f>中小企業実態基本調査_令和3年確報_PL中分類!BN29/中小企業実態基本調査_令和3年確報_PL中分類!BN9</f>
        <v>7.7919157079632706E-2</v>
      </c>
      <c r="BO13" s="110">
        <f>中小企業実態基本調査_令和3年確報_PL中分類!BO29/中小企業実態基本調査_令和3年確報_PL中分類!BO9</f>
        <v>0.10883804372811647</v>
      </c>
      <c r="BP13" s="127">
        <f>中小企業実態基本調査_令和3年確報_PL中分類!BP29/中小企業実態基本調査_令和3年確報_PL中分類!BP9</f>
        <v>5.171744661798211E-2</v>
      </c>
      <c r="BQ13" s="126">
        <f>中小企業実態基本調査_令和3年確報_PL中分類!BQ29/中小企業実態基本調査_令和3年確報_PL中分類!BQ9</f>
        <v>8.0056955627825763E-2</v>
      </c>
      <c r="BR13" s="110">
        <f>中小企業実態基本調査_令和3年確報_PL中分類!BR29/中小企業実態基本調査_令和3年確報_PL中分類!BR9</f>
        <v>0.12538559875565186</v>
      </c>
      <c r="BS13" s="110">
        <f>中小企業実態基本調査_令和3年確報_PL中分類!BS29/中小企業実態基本調査_令和3年確報_PL中分類!BS9</f>
        <v>1.5659286087270977E-2</v>
      </c>
      <c r="BT13" s="127">
        <f>中小企業実態基本調査_令和3年確報_PL中分類!BT29/中小企業実態基本調査_令和3年確報_PL中分類!BT9</f>
        <v>8.4772492698849761E-2</v>
      </c>
      <c r="BU13" s="126">
        <f>中小企業実態基本調査_令和3年確報_PL中分類!BU29/中小企業実態基本調査_令和3年確報_PL中分類!BU9</f>
        <v>-4.1551073316579257E-2</v>
      </c>
      <c r="BV13" s="110">
        <f>中小企業実態基本調査_令和3年確報_PL中分類!BV29/中小企業実態基本調査_令和3年確報_PL中分類!BV9</f>
        <v>-0.11113804023923086</v>
      </c>
      <c r="BW13" s="110">
        <f>中小企業実態基本調査_令和3年確報_PL中分類!BW29/中小企業実態基本調査_令和3年確報_PL中分類!BW9</f>
        <v>-3.1154260319274325E-2</v>
      </c>
      <c r="BX13" s="127">
        <f>中小企業実態基本調査_令和3年確報_PL中分類!BX29/中小企業実態基本調査_令和3年確報_PL中分類!BX9</f>
        <v>2.0700870140422059E-2</v>
      </c>
      <c r="BY13" s="126">
        <f>中小企業実態基本調査_令和3年確報_PL中分類!BY29/中小企業実態基本調査_令和3年確報_PL中分類!BY9</f>
        <v>-9.5037788637019856E-5</v>
      </c>
      <c r="BZ13" s="110">
        <f>中小企業実態基本調査_令和3年確報_PL中分類!BZ29/中小企業実態基本調査_令和3年確報_PL中分類!BZ9</f>
        <v>1.0950757605581833E-3</v>
      </c>
      <c r="CA13" s="110">
        <f>中小企業実態基本調査_令和3年確報_PL中分類!CA29/中小企業実態基本調査_令和3年確報_PL中分類!CA9</f>
        <v>-1.2100883740810186E-2</v>
      </c>
      <c r="CB13" s="127">
        <f>中小企業実態基本調査_令和3年確報_PL中分類!CB29/中小企業実態基本調査_令和3年確報_PL中分類!CB9</f>
        <v>2.9001584289457946E-3</v>
      </c>
      <c r="CC13" s="126">
        <f>中小企業実態基本調査_令和3年確報_PL中分類!CC29/中小企業実態基本調査_令和3年確報_PL中分類!CC9</f>
        <v>5.1136358439042004E-2</v>
      </c>
      <c r="CD13" s="110">
        <f>中小企業実態基本調査_令和3年確報_PL中分類!CD29/中小企業実態基本調査_令和3年確報_PL中分類!CD9</f>
        <v>8.5259471433210082E-2</v>
      </c>
      <c r="CE13" s="110">
        <f>中小企業実態基本調査_令和3年確報_PL中分類!CE29/中小企業実態基本調査_令和3年確報_PL中分類!CE9</f>
        <v>3.0436446187374584E-2</v>
      </c>
      <c r="CF13" s="110">
        <f>中小企業実態基本調査_令和3年確報_PL中分類!CF29/中小企業実態基本調査_令和3年確報_PL中分類!CF9</f>
        <v>4.7489771399069618E-2</v>
      </c>
      <c r="CG13" s="110">
        <f>中小企業実態基本調査_令和3年確報_PL中分類!CG29/中小企業実態基本調査_令和3年確報_PL中分類!CG9</f>
        <v>3.1141108977591939E-2</v>
      </c>
      <c r="CH13" s="127">
        <f>中小企業実態基本調査_令和3年確報_PL中分類!CH29/中小企業実態基本調査_令和3年確報_PL中分類!CH9</f>
        <v>5.0568360792364465E-2</v>
      </c>
    </row>
    <row r="14" spans="1:86" s="101" customFormat="1" ht="16.5" x14ac:dyDescent="0.15">
      <c r="A14" s="184" t="s">
        <v>59</v>
      </c>
      <c r="D14" s="202"/>
      <c r="E14" s="232"/>
      <c r="F14" s="168" t="s">
        <v>476</v>
      </c>
      <c r="G14" s="170" t="s">
        <v>529</v>
      </c>
      <c r="H14" s="140">
        <f>中小企業実態基本調査_令和3年確報_PL中分類!H31/中小企業実態基本調査_令和3年確報_PL中分類!H9</f>
        <v>1.6983577850599736E-2</v>
      </c>
      <c r="I14" s="128">
        <f>中小企業実態基本調査_令和3年確報_PL中分類!I31/中小企業実態基本調査_令和3年確報_PL中分類!I9</f>
        <v>3.123258901826402E-2</v>
      </c>
      <c r="J14" s="111">
        <f>中小企業実態基本調査_令和3年確報_PL中分類!J31/中小企業実態基本調査_令和3年確報_PL中分類!J9</f>
        <v>3.0377478945622195E-2</v>
      </c>
      <c r="K14" s="111">
        <f>中小企業実態基本調査_令和3年確報_PL中分類!K31/中小企業実態基本調査_令和3年確報_PL中分類!K9</f>
        <v>2.2007159780924306E-2</v>
      </c>
      <c r="L14" s="129">
        <f>中小企業実態基本調査_令和3年確報_PL中分類!L31/中小企業実態基本調査_令和3年確報_PL中分類!L9</f>
        <v>4.2480045421005815E-2</v>
      </c>
      <c r="M14" s="128">
        <f>中小企業実態基本調査_令和3年確報_PL中分類!M31/中小企業実態基本調査_令和3年確報_PL中分類!M9</f>
        <v>1.9784032673079412E-2</v>
      </c>
      <c r="N14" s="111">
        <f>中小企業実態基本調査_令和3年確報_PL中分類!N31/中小企業実態基本調査_令和3年確報_PL中分類!N9</f>
        <v>4.0443740787670822E-3</v>
      </c>
      <c r="O14" s="111">
        <f>中小企業実態基本調査_令和3年確報_PL中分類!O31/中小企業実態基本調査_令和3年確報_PL中分類!O9</f>
        <v>1.8238120005245058E-2</v>
      </c>
      <c r="P14" s="111">
        <f>中小企業実態基本調査_令和3年確報_PL中分類!P31/中小企業実態基本調査_令和3年確報_PL中分類!P9</f>
        <v>1.0078057463180202E-2</v>
      </c>
      <c r="Q14" s="111">
        <f>中小企業実態基本調査_令和3年確報_PL中分類!Q31/中小企業実態基本調査_令和3年確報_PL中分類!Q9</f>
        <v>2.4279381716069592E-2</v>
      </c>
      <c r="R14" s="111">
        <f>中小企業実態基本調査_令和3年確報_PL中分類!R31/中小企業実態基本調査_令和3年確報_PL中分類!R9</f>
        <v>0.51929932242139709</v>
      </c>
      <c r="S14" s="111">
        <f>中小企業実態基本調査_令和3年確報_PL中分類!S31/中小企業実態基本調査_令和3年確報_PL中分類!S9</f>
        <v>1.418589114732445E-2</v>
      </c>
      <c r="T14" s="111">
        <f>中小企業実態基本調査_令和3年確報_PL中分類!T31/中小企業実態基本調査_令和3年確報_PL中分類!T9</f>
        <v>2.887330187553543E-3</v>
      </c>
      <c r="U14" s="111">
        <f>中小企業実態基本調査_令和3年確報_PL中分類!U31/中小企業実態基本調査_令和3年確報_PL中分類!U9</f>
        <v>5.8398155369290945E-2</v>
      </c>
      <c r="V14" s="111">
        <f>中小企業実態基本調査_令和3年確報_PL中分類!V31/中小企業実態基本調査_令和3年確報_PL中分類!V9</f>
        <v>1.7772608619867108E-2</v>
      </c>
      <c r="W14" s="111">
        <f>中小企業実態基本調査_令和3年確報_PL中分類!W31/中小企業実態基本調査_令和3年確報_PL中分類!W9</f>
        <v>2.6164247766539223E-2</v>
      </c>
      <c r="X14" s="111">
        <f>中小企業実態基本調査_令和3年確報_PL中分類!X31/中小企業実態基本調査_令和3年確報_PL中分類!X9</f>
        <v>1.7628473133570039E-2</v>
      </c>
      <c r="Y14" s="111">
        <f>中小企業実態基本調査_令和3年確報_PL中分類!Y31/中小企業実態基本調査_令和3年確報_PL中分類!Y9</f>
        <v>5.1696452478845311E-3</v>
      </c>
      <c r="Z14" s="111">
        <f>中小企業実態基本調査_令和3年確報_PL中分類!Z31/中小企業実態基本調査_令和3年確報_PL中分類!Z9</f>
        <v>3.3340764507904075E-2</v>
      </c>
      <c r="AA14" s="111">
        <f>中小企業実態基本調査_令和3年確報_PL中分類!AA31/中小企業実態基本調査_令和3年確報_PL中分類!AA9</f>
        <v>7.2612563031839742E-3</v>
      </c>
      <c r="AB14" s="111">
        <f>中小企業実態基本調査_令和3年確報_PL中分類!AB31/中小企業実態基本調査_令和3年確報_PL中分類!AB9</f>
        <v>2.6227393773486912E-2</v>
      </c>
      <c r="AC14" s="111">
        <f>中小企業実態基本調査_令和3年確報_PL中分類!AC31/中小企業実態基本調査_令和3年確報_PL中分類!AC9</f>
        <v>-5.5666105408905805E-2</v>
      </c>
      <c r="AD14" s="111">
        <f>中小企業実態基本調査_令和3年確報_PL中分類!AD31/中小企業実態基本調査_令和3年確報_PL中分類!AD9</f>
        <v>2.476068729544597E-2</v>
      </c>
      <c r="AE14" s="111">
        <f>中小企業実態基本調査_令和3年確報_PL中分類!AE31/中小企業実態基本調査_令和3年確報_PL中分類!AE9</f>
        <v>1.9706766718747656E-2</v>
      </c>
      <c r="AF14" s="111">
        <f>中小企業実態基本調査_令和3年確報_PL中分類!AF31/中小企業実態基本調査_令和3年確報_PL中分類!AF9</f>
        <v>2.8418584598271634E-2</v>
      </c>
      <c r="AG14" s="111">
        <f>中小企業実態基本調査_令和3年確報_PL中分類!AG31/中小企業実態基本調査_令和3年確報_PL中分類!AG9</f>
        <v>2.7003322140044347E-2</v>
      </c>
      <c r="AH14" s="111">
        <f>中小企業実態基本調査_令和3年確報_PL中分類!AH31/中小企業実態基本調査_令和3年確報_PL中分類!AH9</f>
        <v>3.3221863197185925E-2</v>
      </c>
      <c r="AI14" s="111">
        <f>中小企業実態基本調査_令和3年確報_PL中分類!AI31/中小企業実態基本調査_令和3年確報_PL中分類!AI9</f>
        <v>1.1971816264741182E-2</v>
      </c>
      <c r="AJ14" s="111">
        <f>中小企業実態基本調査_令和3年確報_PL中分類!AJ31/中小企業実態基本調査_令和3年確報_PL中分類!AJ9</f>
        <v>9.9402457091881651E-3</v>
      </c>
      <c r="AK14" s="129">
        <f>中小企業実態基本調査_令和3年確報_PL中分類!AK31/中小企業実態基本調査_令和3年確報_PL中分類!AK9</f>
        <v>1.9694851578349118E-2</v>
      </c>
      <c r="AL14" s="128">
        <f>中小企業実態基本調査_令和3年確報_PL中分類!AL31/中小企業実態基本調査_令和3年確報_PL中分類!AL9</f>
        <v>3.240046737443017E-2</v>
      </c>
      <c r="AM14" s="111">
        <f>中小企業実態基本調査_令和3年確報_PL中分類!AM31/中小企業実態基本調査_令和3年確報_PL中分類!AM9</f>
        <v>7.7774295434954857E-2</v>
      </c>
      <c r="AN14" s="111">
        <f>中小企業実態基本調査_令和3年確報_PL中分類!AN31/中小企業実態基本調査_令和3年確報_PL中分類!AN9</f>
        <v>4.6835135693166864E-2</v>
      </c>
      <c r="AO14" s="111">
        <f>中小企業実態基本調査_令和3年確報_PL中分類!AO31/中小企業実態基本調査_令和3年確報_PL中分類!AO9</f>
        <v>4.0444421069151103E-2</v>
      </c>
      <c r="AP14" s="111">
        <f>中小企業実態基本調査_令和3年確報_PL中分類!AP31/中小企業実態基本調査_令和3年確報_PL中分類!AP9</f>
        <v>3.1149696213101583E-3</v>
      </c>
      <c r="AQ14" s="129">
        <f>中小企業実態基本調査_令和3年確報_PL中分類!AQ31/中小企業実態基本調査_令和3年確報_PL中分類!AQ9</f>
        <v>1.7464499989309854E-2</v>
      </c>
      <c r="AR14" s="128">
        <f>中小企業実態基本調査_令和3年確報_PL中分類!AR31/中小企業実態基本調査_令和3年確報_PL中分類!AR9</f>
        <v>9.4624705500971854E-3</v>
      </c>
      <c r="AS14" s="111">
        <f>中小企業実態基本調査_令和3年確報_PL中分類!AS31/中小企業実態基本調査_令和3年確報_PL中分類!AS9</f>
        <v>-0.12952531083181906</v>
      </c>
      <c r="AT14" s="111">
        <f>中小企業実態基本調査_令和3年確報_PL中分類!AT31/中小企業実態基本調査_令和3年確報_PL中分類!AT9</f>
        <v>1.2517984536116963E-2</v>
      </c>
      <c r="AU14" s="111">
        <f>中小企業実態基本調査_令和3年確報_PL中分類!AU31/中小企業実態基本調査_令和3年確報_PL中分類!AU9</f>
        <v>-1.1126564290387948E-2</v>
      </c>
      <c r="AV14" s="111">
        <f>中小企業実態基本調査_令和3年確報_PL中分類!AV31/中小企業実態基本調査_令和3年確報_PL中分類!AV9</f>
        <v>0.11724118531311681</v>
      </c>
      <c r="AW14" s="111">
        <f>中小企業実態基本調査_令和3年確報_PL中分類!AW31/中小企業実態基本調査_令和3年確報_PL中分類!AW9</f>
        <v>1.8510934001485183E-2</v>
      </c>
      <c r="AX14" s="129" t="e">
        <f>中小企業実態基本調査_令和3年確報_PL中分類!AX31/中小企業実態基本調査_令和3年確報_PL中分類!AX9</f>
        <v>#VALUE!</v>
      </c>
      <c r="AY14" s="128">
        <f>中小企業実態基本調査_令和3年確報_PL中分類!AY31/中小企業実態基本調査_令和3年確報_PL中分類!AY9</f>
        <v>4.519426644761463E-3</v>
      </c>
      <c r="AZ14" s="111">
        <f>中小企業実態基本調査_令和3年確報_PL中分類!AZ31/中小企業実態基本調査_令和3年確報_PL中分類!AZ9</f>
        <v>1.6613774853334557E-2</v>
      </c>
      <c r="BA14" s="111">
        <f>中小企業実態基本調査_令和3年確報_PL中分類!BA31/中小企業実態基本調査_令和3年確報_PL中分類!BA9</f>
        <v>-6.0953697521722534E-2</v>
      </c>
      <c r="BB14" s="111">
        <f>中小企業実態基本調査_令和3年確報_PL中分類!BB31/中小企業実態基本調査_令和3年確報_PL中分類!BB9</f>
        <v>3.3335024728057714E-3</v>
      </c>
      <c r="BC14" s="111">
        <f>中小企業実態基本調査_令和3年確報_PL中分類!BC31/中小企業実態基本調査_令和3年確報_PL中分類!BC9</f>
        <v>1.0093635351767138E-2</v>
      </c>
      <c r="BD14" s="111">
        <f>中小企業実態基本調査_令和3年確報_PL中分類!BD31/中小企業実態基本調査_令和3年確報_PL中分類!BD9</f>
        <v>2.3841035001466747E-2</v>
      </c>
      <c r="BE14" s="129">
        <f>中小企業実態基本調査_令和3年確報_PL中分類!BE31/中小企業実態基本調査_令和3年確報_PL中分類!BE9</f>
        <v>-1.1359394992507004E-2</v>
      </c>
      <c r="BF14" s="128">
        <f>中小企業実態基本調査_令和3年確報_PL中分類!BF31/中小企業実態基本調査_令和3年確報_PL中分類!BF9</f>
        <v>7.526947091567396E-3</v>
      </c>
      <c r="BG14" s="111">
        <f>中小企業実態基本調査_令和3年確報_PL中分類!BG31/中小企業実態基本調査_令和3年確報_PL中分類!BG9</f>
        <v>1.3305174651142317E-2</v>
      </c>
      <c r="BH14" s="111">
        <f>中小企業実態基本調査_令和3年確報_PL中分類!BH31/中小企業実態基本調査_令和3年確報_PL中分類!BH9</f>
        <v>-4.4748433051088402E-2</v>
      </c>
      <c r="BI14" s="111">
        <f>中小企業実態基本調査_令和3年確報_PL中分類!BI31/中小企業実態基本調査_令和3年確報_PL中分類!BI9</f>
        <v>3.0154507739952235E-4</v>
      </c>
      <c r="BJ14" s="111">
        <f>中小企業実態基本調査_令和3年確報_PL中分類!BJ31/中小企業実態基本調査_令和3年確報_PL中分類!BJ9</f>
        <v>1.4567762446501766E-2</v>
      </c>
      <c r="BK14" s="111">
        <f>中小企業実態基本調査_令和3年確報_PL中分類!BK31/中小企業実態基本調査_令和3年確報_PL中分類!BK9</f>
        <v>1.201243991513113E-2</v>
      </c>
      <c r="BL14" s="129">
        <f>中小企業実態基本調査_令和3年確報_PL中分類!BL31/中小企業実態基本調査_令和3年確報_PL中分類!BL9</f>
        <v>2.2149690004286453E-2</v>
      </c>
      <c r="BM14" s="128">
        <f>中小企業実態基本調査_令和3年確報_PL中分類!BM31/中小企業実態基本調査_令和3年確報_PL中分類!BM9</f>
        <v>5.890005556631233E-2</v>
      </c>
      <c r="BN14" s="111">
        <f>中小企業実態基本調査_令和3年確報_PL中分類!BN31/中小企業実態基本調査_令和3年確報_PL中分類!BN9</f>
        <v>5.0232409982492468E-2</v>
      </c>
      <c r="BO14" s="111">
        <f>中小企業実態基本調査_令和3年確報_PL中分類!BO31/中小企業実態基本調査_令和3年確報_PL中分類!BO9</f>
        <v>8.7601425699319072E-2</v>
      </c>
      <c r="BP14" s="129">
        <f>中小企業実態基本調査_令和3年確報_PL中分類!BP31/中小企業実態基本調査_令和3年確報_PL中分類!BP9</f>
        <v>2.9229156856312357E-2</v>
      </c>
      <c r="BQ14" s="128">
        <f>中小企業実態基本調査_令和3年確報_PL中分類!BQ31/中小企業実態基本調査_令和3年確報_PL中分類!BQ9</f>
        <v>6.1124379927874804E-2</v>
      </c>
      <c r="BR14" s="111">
        <f>中小企業実態基本調査_令和3年確報_PL中分類!BR31/中小企業実態基本調査_令和3年確報_PL中分類!BR9</f>
        <v>0.10626612836846103</v>
      </c>
      <c r="BS14" s="111">
        <f>中小企業実態基本調査_令和3年確報_PL中分類!BS31/中小企業実態基本調査_令和3年確報_PL中分類!BS9</f>
        <v>7.3067863083570092E-3</v>
      </c>
      <c r="BT14" s="129">
        <f>中小企業実態基本調査_令和3年確報_PL中分類!BT31/中小企業実態基本調査_令和3年確報_PL中分類!BT9</f>
        <v>6.0029095367594029E-2</v>
      </c>
      <c r="BU14" s="128">
        <f>中小企業実態基本調査_令和3年確報_PL中分類!BU31/中小企業実態基本調査_令和3年確報_PL中分類!BU9</f>
        <v>-4.8151254498042965E-2</v>
      </c>
      <c r="BV14" s="111">
        <f>中小企業実態基本調査_令和3年確報_PL中分類!BV31/中小企業実態基本調査_令和3年確報_PL中分類!BV9</f>
        <v>-0.10655541294215932</v>
      </c>
      <c r="BW14" s="111">
        <f>中小企業実態基本調査_令和3年確報_PL中分類!BW31/中小企業実態基本調査_令和3年確報_PL中分類!BW9</f>
        <v>-3.9945697410155953E-2</v>
      </c>
      <c r="BX14" s="129">
        <f>中小企業実態基本調査_令和3年確報_PL中分類!BX31/中小企業実態基本調査_令和3年確報_PL中分類!BX9</f>
        <v>7.2588765965859881E-3</v>
      </c>
      <c r="BY14" s="128">
        <f>中小企業実態基本調査_令和3年確報_PL中分類!BY31/中小企業実態基本調査_令和3年確報_PL中分類!BY9</f>
        <v>-1.340283678995894E-2</v>
      </c>
      <c r="BZ14" s="111">
        <f>中小企業実態基本調査_令和3年確報_PL中分類!BZ31/中小企業実態基本調査_令和3年確報_PL中分類!BZ9</f>
        <v>5.825945592875995E-4</v>
      </c>
      <c r="CA14" s="111">
        <f>中小企業実態基本調査_令和3年確報_PL中分類!CA31/中小企業実態基本調査_令和3年確報_PL中分類!CA9</f>
        <v>-3.2364043030986847E-2</v>
      </c>
      <c r="CB14" s="129">
        <f>中小企業実態基本調査_令和3年確報_PL中分類!CB31/中小企業実態基本調査_令和3年確報_PL中分類!CB9</f>
        <v>-1.2354193942272967E-2</v>
      </c>
      <c r="CC14" s="128">
        <f>中小企業実態基本調査_令和3年確報_PL中分類!CC31/中小企業実態基本調査_令和3年確報_PL中分類!CC9</f>
        <v>3.3218387547789427E-2</v>
      </c>
      <c r="CD14" s="111">
        <f>中小企業実態基本調査_令和3年確報_PL中分類!CD31/中小企業実態基本調査_令和3年確報_PL中分類!CD9</f>
        <v>5.2554886068733722E-2</v>
      </c>
      <c r="CE14" s="111">
        <f>中小企業実態基本調査_令和3年確報_PL中分類!CE31/中小企業実態基本調査_令和3年確報_PL中分類!CE9</f>
        <v>2.4103687645780428E-2</v>
      </c>
      <c r="CF14" s="111">
        <f>中小企業実態基本調査_令和3年確報_PL中分類!CF31/中小企業実態基本調査_令和3年確報_PL中分類!CF9</f>
        <v>3.1666795383448798E-2</v>
      </c>
      <c r="CG14" s="111">
        <f>中小企業実態基本調査_令和3年確報_PL中分類!CG31/中小企業実態基本調査_令和3年確報_PL中分類!CG9</f>
        <v>2.8209976193123182E-2</v>
      </c>
      <c r="CH14" s="129">
        <f>中小企業実態基本調査_令和3年確報_PL中分類!CH31/中小企業実態基本調査_令和3年確報_PL中分類!CH9</f>
        <v>2.998997083964423E-2</v>
      </c>
    </row>
    <row r="15" spans="1:86" s="107" customFormat="1" ht="16.5" x14ac:dyDescent="0.4">
      <c r="A15" s="184" t="s">
        <v>60</v>
      </c>
      <c r="C15" s="102"/>
      <c r="D15" s="202"/>
      <c r="E15" s="232"/>
      <c r="F15" s="168" t="s">
        <v>477</v>
      </c>
      <c r="G15" s="169" t="s">
        <v>530</v>
      </c>
      <c r="H15" s="139">
        <f>中小企業実態基本調査_令和3年確報_PL中分類!H12/中小企業実態基本調査_令和3年確報_PL中分類!H9</f>
        <v>6.7649044212634749E-2</v>
      </c>
      <c r="I15" s="126">
        <f>中小企業実態基本調査_令和3年確報_PL中分類!I12/中小企業実態基本調査_令和3年確報_PL中分類!I9</f>
        <v>8.5080904055570505E-2</v>
      </c>
      <c r="J15" s="110">
        <f>中小企業実態基本調査_令和3年確報_PL中分類!J12/中小企業実態基本調査_令和3年確報_PL中分類!J9</f>
        <v>7.1321926737298688E-2</v>
      </c>
      <c r="K15" s="110">
        <f>中小企業実態基本調査_令和3年確報_PL中分類!K12/中小企業実態基本調査_令和3年確報_PL中分類!K9</f>
        <v>9.4313184212634044E-2</v>
      </c>
      <c r="L15" s="127">
        <f>中小企業実態基本調査_令和3年確報_PL中分類!L12/中小企業実態基本調査_令和3年確報_PL中分類!L9</f>
        <v>0.10871285949307967</v>
      </c>
      <c r="M15" s="126">
        <f>中小企業実態基本調査_令和3年確報_PL中分類!M12/中小企業実態基本調査_令和3年確報_PL中分類!M9</f>
        <v>0.12687971025777522</v>
      </c>
      <c r="N15" s="110">
        <f>中小企業実態基本調査_令和3年確報_PL中分類!N12/中小企業実態基本調査_令和3年確報_PL中分類!N9</f>
        <v>8.5467990850379538E-2</v>
      </c>
      <c r="O15" s="110">
        <f>中小企業実態基本調査_令和3年確報_PL中分類!O12/中小企業実態基本調査_令和3年確報_PL中分類!O9</f>
        <v>7.0318047185080682E-2</v>
      </c>
      <c r="P15" s="110">
        <f>中小企業実態基本調査_令和3年確報_PL中分類!P12/中小企業実態基本調査_令和3年確報_PL中分類!P9</f>
        <v>8.8517610042923273E-2</v>
      </c>
      <c r="Q15" s="110">
        <f>中小企業実態基本調査_令和3年確報_PL中分類!Q12/中小企業実態基本調査_令和3年確報_PL中分類!Q9</f>
        <v>0.10664202236259761</v>
      </c>
      <c r="R15" s="110">
        <f>中小企業実態基本調査_令和3年確報_PL中分類!R12/中小企業実態基本調査_令和3年確報_PL中分類!R9</f>
        <v>0.13217072328299401</v>
      </c>
      <c r="S15" s="110">
        <f>中小企業実態基本調査_令和3年確報_PL中分類!S12/中小企業実態基本調査_令和3年確報_PL中分類!S9</f>
        <v>0.12011741921210833</v>
      </c>
      <c r="T15" s="110">
        <f>中小企業実態基本調査_令和3年確報_PL中分類!T12/中小企業実態基本調査_令和3年確報_PL中分類!T9</f>
        <v>0.13705668034106055</v>
      </c>
      <c r="U15" s="110">
        <f>中小企業実態基本調査_令和3年確報_PL中分類!U12/中小企業実態基本調査_令和3年確報_PL中分類!U9</f>
        <v>0.10257773624720723</v>
      </c>
      <c r="V15" s="110">
        <f>中小企業実態基本調査_令和3年確報_PL中分類!V12/中小企業実態基本調査_令和3年確報_PL中分類!V9</f>
        <v>6.3931711360519228E-2</v>
      </c>
      <c r="W15" s="110">
        <f>中小企業実態基本調査_令和3年確報_PL中分類!W12/中小企業実態基本調査_令和3年確報_PL中分類!W9</f>
        <v>0.11065858039724716</v>
      </c>
      <c r="X15" s="110">
        <f>中小企業実態基本調査_令和3年確報_PL中分類!X12/中小企業実態基本調査_令和3年確報_PL中分類!X9</f>
        <v>0.16318316998605933</v>
      </c>
      <c r="Y15" s="110">
        <f>中小企業実態基本調査_令和3年確報_PL中分類!Y12/中小企業実態基本調査_令和3年確報_PL中分類!Y9</f>
        <v>0.12266144063782854</v>
      </c>
      <c r="Z15" s="110">
        <f>中小企業実態基本調査_令和3年確報_PL中分類!Z12/中小企業実態基本調査_令和3年確報_PL中分類!Z9</f>
        <v>0.113597150961359</v>
      </c>
      <c r="AA15" s="110">
        <f>中小企業実態基本調査_令和3年確報_PL中分類!AA12/中小企業実態基本調査_令和3年確報_PL中分類!AA9</f>
        <v>0.10700203459970324</v>
      </c>
      <c r="AB15" s="110">
        <f>中小企業実態基本調査_令和3年確報_PL中分類!AB12/中小企業実態基本調査_令和3年確報_PL中分類!AB9</f>
        <v>0.12494631409592495</v>
      </c>
      <c r="AC15" s="110">
        <f>中小企業実態基本調査_令和3年確報_PL中分類!AC12/中小企業実態基本調査_令和3年確報_PL中分類!AC9</f>
        <v>0.16353531864358914</v>
      </c>
      <c r="AD15" s="110">
        <f>中小企業実態基本調査_令和3年確報_PL中分類!AD12/中小企業実態基本調査_令和3年確報_PL中分類!AD9</f>
        <v>0.17049828940360476</v>
      </c>
      <c r="AE15" s="110">
        <f>中小企業実態基本調査_令和3年確報_PL中分類!AE12/中小企業実態基本調査_令和3年確報_PL中分類!AE9</f>
        <v>0.17834983769801577</v>
      </c>
      <c r="AF15" s="110">
        <f>中小企業実態基本調査_令和3年確報_PL中分類!AF12/中小企業実態基本調査_令和3年確報_PL中分類!AF9</f>
        <v>9.4888997887033755E-2</v>
      </c>
      <c r="AG15" s="110">
        <f>中小企業実態基本調査_令和3年確報_PL中分類!AG12/中小企業実態基本調査_令和3年確報_PL中分類!AG9</f>
        <v>0.1699259811452408</v>
      </c>
      <c r="AH15" s="110">
        <f>中小企業実態基本調査_令和3年確報_PL中分類!AH12/中小企業実態基本調査_令和3年確報_PL中分類!AH9</f>
        <v>0.14900533169479949</v>
      </c>
      <c r="AI15" s="110">
        <f>中小企業実態基本調査_令和3年確報_PL中分類!AI12/中小企業実態基本調査_令和3年確報_PL中分類!AI9</f>
        <v>0.16065336228102811</v>
      </c>
      <c r="AJ15" s="110">
        <f>中小企業実態基本調査_令和3年確報_PL中分類!AJ12/中小企業実態基本調査_令和3年確報_PL中分類!AJ9</f>
        <v>0.16006081166550695</v>
      </c>
      <c r="AK15" s="127">
        <f>中小企業実態基本調査_令和3年確報_PL中分類!AK12/中小企業実態基本調査_令和3年確報_PL中分類!AK9</f>
        <v>0.10958335589008811</v>
      </c>
      <c r="AL15" s="126">
        <f>中小企業実態基本調査_令和3年確報_PL中分類!AL12/中小企業実態基本調査_令和3年確報_PL中分類!AL9</f>
        <v>0.10463517480087298</v>
      </c>
      <c r="AM15" s="110">
        <f>中小企業実態基本調査_令和3年確報_PL中分類!AM12/中小企業実態基本調査_令和3年確報_PL中分類!AM9</f>
        <v>0.11452299349080618</v>
      </c>
      <c r="AN15" s="110">
        <f>中小企業実態基本調査_令和3年確報_PL中分類!AN12/中小企業実態基本調査_令和3年確報_PL中分類!AN9</f>
        <v>4.5157048779947896E-2</v>
      </c>
      <c r="AO15" s="110">
        <f>中小企業実態基本調査_令和3年確報_PL中分類!AO12/中小企業実態基本調査_令和3年確報_PL中分類!AO9</f>
        <v>0.12575186528660803</v>
      </c>
      <c r="AP15" s="110">
        <f>中小企業実態基本調査_令和3年確報_PL中分類!AP12/中小企業実態基本調査_令和3年確報_PL中分類!AP9</f>
        <v>6.3481755277984261E-2</v>
      </c>
      <c r="AQ15" s="127">
        <f>中小企業実態基本調査_令和3年確報_PL中分類!AQ12/中小企業実態基本調査_令和3年確報_PL中分類!AQ9</f>
        <v>9.7776326236080693E-2</v>
      </c>
      <c r="AR15" s="126">
        <f>中小企業実態基本調査_令和3年確報_PL中分類!AR12/中小企業実態基本調査_令和3年確報_PL中分類!AR9</f>
        <v>0.20394294876759947</v>
      </c>
      <c r="AS15" s="110">
        <f>中小企業実態基本調査_令和3年確報_PL中分類!AS12/中小企業実態基本調査_令和3年確報_PL中分類!AS9</f>
        <v>0.48988602010513915</v>
      </c>
      <c r="AT15" s="110">
        <f>中小企業実態基本調査_令和3年確報_PL中分類!AT12/中小企業実態基本調査_令和3年確報_PL中分類!AT9</f>
        <v>0.21371138369667275</v>
      </c>
      <c r="AU15" s="110">
        <f>中小企業実態基本調査_令和3年確報_PL中分類!AU12/中小企業実態基本調査_令和3年確報_PL中分類!AU9</f>
        <v>0.10565524871284669</v>
      </c>
      <c r="AV15" s="110">
        <f>中小企業実態基本調査_令和3年確報_PL中分類!AV12/中小企業実態基本調査_令和3年確報_PL中分類!AV9</f>
        <v>0.1484168793217803</v>
      </c>
      <c r="AW15" s="110">
        <f>中小企業実態基本調査_令和3年確報_PL中分類!AW12/中小企業実態基本調査_令和3年確報_PL中分類!AW9</f>
        <v>0.13518309853854252</v>
      </c>
      <c r="AX15" s="127" t="e">
        <f>中小企業実態基本調査_令和3年確報_PL中分類!AX12/中小企業実態基本調査_令和3年確報_PL中分類!AX9</f>
        <v>#VALUE!</v>
      </c>
      <c r="AY15" s="126">
        <f>中小企業実態基本調査_令和3年確報_PL中分類!AY12/中小企業実態基本調査_令和3年確報_PL中分類!AY9</f>
        <v>4.8064133390448883E-3</v>
      </c>
      <c r="AZ15" s="110">
        <f>中小企業実態基本調査_令和3年確報_PL中分類!AZ12/中小企業実態基本調査_令和3年確報_PL中分類!AZ9</f>
        <v>1.9514067235421029E-3</v>
      </c>
      <c r="BA15" s="110">
        <f>中小企業実態基本調査_令和3年確報_PL中分類!BA12/中小企業実態基本調査_令和3年確報_PL中分類!BA9</f>
        <v>2.3955915189160753E-3</v>
      </c>
      <c r="BB15" s="110">
        <f>中小企業実態基本調査_令和3年確報_PL中分類!BB12/中小企業実態基本調査_令和3年確報_PL中分類!BB9</f>
        <v>2.1910904049298133E-3</v>
      </c>
      <c r="BC15" s="110">
        <f>中小企業実態基本調査_令和3年確報_PL中分類!BC12/中小企業実態基本調査_令和3年確報_PL中分類!BC9</f>
        <v>9.874202416629653E-3</v>
      </c>
      <c r="BD15" s="110">
        <f>中小企業実態基本調査_令和3年確報_PL中分類!BD12/中小企業実態基本調査_令和3年確報_PL中分類!BD9</f>
        <v>2.9580629161282358E-3</v>
      </c>
      <c r="BE15" s="127">
        <f>中小企業実態基本調査_令和3年確報_PL中分類!BE12/中小企業実態基本調査_令和3年確報_PL中分類!BE9</f>
        <v>3.5375900190384303E-3</v>
      </c>
      <c r="BF15" s="126">
        <f>中小企業実態基本調査_令和3年確報_PL中分類!BF12/中小企業実態基本調査_令和3年確報_PL中分類!BF9</f>
        <v>6.9656858261701541E-3</v>
      </c>
      <c r="BG15" s="110">
        <f>中小企業実態基本調査_令和3年確報_PL中分類!BG12/中小企業実態基本調査_令和3年確報_PL中分類!BG9</f>
        <v>4.2619622466866724E-4</v>
      </c>
      <c r="BH15" s="110">
        <f>中小企業実態基本調査_令和3年確報_PL中分類!BH12/中小企業実態基本調査_令和3年確報_PL中分類!BH9</f>
        <v>2.2306450239782671E-2</v>
      </c>
      <c r="BI15" s="110">
        <f>中小企業実態基本調査_令和3年確報_PL中分類!BI12/中小企業実態基本調査_令和3年確報_PL中分類!BI9</f>
        <v>7.842733496120741E-3</v>
      </c>
      <c r="BJ15" s="110">
        <f>中小企業実態基本調査_令和3年確報_PL中分類!BJ12/中小企業実態基本調査_令和3年確報_PL中分類!BJ9</f>
        <v>1.1694764792809575E-2</v>
      </c>
      <c r="BK15" s="110">
        <f>中小企業実態基本調査_令和3年確報_PL中分類!BK12/中小企業実態基本調査_令和3年確報_PL中分類!BK9</f>
        <v>3.0492795924932921E-3</v>
      </c>
      <c r="BL15" s="127">
        <f>中小企業実態基本調査_令和3年確報_PL中分類!BL12/中小企業実態基本調査_令和3年確報_PL中分類!BL9</f>
        <v>2.3129147854172886E-3</v>
      </c>
      <c r="BM15" s="126">
        <f>中小企業実態基本調査_令和3年確報_PL中分類!BM12/中小企業実態基本調査_令和3年確報_PL中分類!BM9</f>
        <v>1.588252276908584E-2</v>
      </c>
      <c r="BN15" s="110">
        <f>中小企業実態基本調査_令和3年確報_PL中分類!BN12/中小企業実態基本調査_令和3年確報_PL中分類!BN9</f>
        <v>7.0543299179265922E-3</v>
      </c>
      <c r="BO15" s="110">
        <f>中小企業実態基本調査_令和3年確報_PL中分類!BO12/中小企業実態基本調査_令和3年確報_PL中分類!BO9</f>
        <v>2.5591401181600248E-2</v>
      </c>
      <c r="BP15" s="127">
        <f>中小企業実態基本調査_令和3年確報_PL中分類!BP12/中小企業実態基本調査_令和3年確報_PL中分類!BP9</f>
        <v>2.2586352716882127E-2</v>
      </c>
      <c r="BQ15" s="126">
        <f>中小企業実態基本調査_令和3年確報_PL中分類!BQ12/中小企業実態基本調査_令和3年確報_PL中分類!BQ9</f>
        <v>0.10710978075166153</v>
      </c>
      <c r="BR15" s="110">
        <f>中小企業実態基本調査_令和3年確報_PL中分類!BR12/中小企業実態基本調査_令和3年確報_PL中分類!BR9</f>
        <v>6.9803718124795119E-2</v>
      </c>
      <c r="BS15" s="110">
        <f>中小企業実態基本調査_令和3年確報_PL中分類!BS12/中小企業実態基本調査_令和3年確報_PL中分類!BS9</f>
        <v>1.3704078394563989E-2</v>
      </c>
      <c r="BT15" s="127">
        <f>中小企業実態基本調査_令和3年確報_PL中分類!BT12/中小企業実態基本調査_令和3年確報_PL中分類!BT9</f>
        <v>0.18543222168182713</v>
      </c>
      <c r="BU15" s="126">
        <f>中小企業実態基本調査_令和3年確報_PL中分類!BU12/中小企業実態基本調査_令和3年確報_PL中分類!BU9</f>
        <v>4.9728895799125414E-2</v>
      </c>
      <c r="BV15" s="110">
        <f>中小企業実態基本調査_令和3年確報_PL中分類!BV12/中小企業実態基本調査_令和3年確報_PL中分類!BV9</f>
        <v>3.9500656701003396E-2</v>
      </c>
      <c r="BW15" s="110">
        <f>中小企業実態基本調査_令和3年確報_PL中分類!BW12/中小企業実態基本調査_令和3年確報_PL中分類!BW9</f>
        <v>3.827834162020291E-2</v>
      </c>
      <c r="BX15" s="127">
        <f>中小企業実態基本調査_令和3年確報_PL中分類!BX12/中小企業実態基本調査_令和3年確報_PL中分類!BX9</f>
        <v>0.13773572299169187</v>
      </c>
      <c r="BY15" s="126">
        <f>中小企業実態基本調査_令和3年確報_PL中分類!BY12/中小企業実態基本調査_令和3年確報_PL中分類!BY9</f>
        <v>2.7632033883048971E-2</v>
      </c>
      <c r="BZ15" s="110">
        <f>中小企業実態基本調査_令和3年確報_PL中分類!BZ12/中小企業実態基本調査_令和3年確報_PL中分類!BZ9</f>
        <v>6.9281097516365506E-2</v>
      </c>
      <c r="CA15" s="110">
        <f>中小企業実態基本調査_令和3年確報_PL中分類!CA12/中小企業実態基本調査_令和3年確報_PL中分類!CA9</f>
        <v>2.9459995385962775E-2</v>
      </c>
      <c r="CB15" s="127">
        <f>中小企業実態基本調査_令和3年確報_PL中分類!CB12/中小企業実態基本調査_令和3年確報_PL中分類!CB9</f>
        <v>1.4454117059213489E-2</v>
      </c>
      <c r="CC15" s="126">
        <f>中小企業実態基本調査_令和3年確報_PL中分類!CC12/中小企業実態基本調査_令和3年確報_PL中分類!CC9</f>
        <v>0.19571047597194918</v>
      </c>
      <c r="CD15" s="110">
        <f>中小企業実態基本調査_令和3年確報_PL中分類!CD12/中小企業実態基本調査_令和3年確報_PL中分類!CD9</f>
        <v>8.7753403747964642E-2</v>
      </c>
      <c r="CE15" s="110">
        <f>中小企業実態基本調査_令和3年確報_PL中分類!CE12/中小企業実態基本調査_令和3年確報_PL中分類!CE9</f>
        <v>9.2368658192928041E-2</v>
      </c>
      <c r="CF15" s="110">
        <f>中小企業実態基本調査_令和3年確報_PL中分類!CF12/中小企業実態基本調査_令和3年確報_PL中分類!CF9</f>
        <v>0.15751427941255355</v>
      </c>
      <c r="CG15" s="110">
        <f>中小企業実態基本調査_令和3年確報_PL中分類!CG12/中小企業実態基本調査_令和3年確報_PL中分類!CG9</f>
        <v>0.41078439788175081</v>
      </c>
      <c r="CH15" s="127">
        <f>中小企業実態基本調査_令和3年確報_PL中分類!CH12/中小企業実態基本調査_令和3年確報_PL中分類!CH9</f>
        <v>0.17970427871104513</v>
      </c>
    </row>
    <row r="16" spans="1:86" s="101" customFormat="1" ht="16.5" x14ac:dyDescent="0.15">
      <c r="A16" s="184" t="s">
        <v>61</v>
      </c>
      <c r="D16" s="202"/>
      <c r="E16" s="232"/>
      <c r="F16" s="168" t="s">
        <v>478</v>
      </c>
      <c r="G16" s="170" t="s">
        <v>531</v>
      </c>
      <c r="H16" s="140">
        <f>中小企業実態基本調査_令和3年確報_PL中分類!H16/中小企業実態基本調査_令和3年確報_PL中分類!H9</f>
        <v>0.23459281401147289</v>
      </c>
      <c r="I16" s="128">
        <f>中小企業実態基本調査_令和3年確報_PL中分類!I16/中小企業実態基本調査_令和3年確報_PL中分類!I9</f>
        <v>0.18959881601615258</v>
      </c>
      <c r="J16" s="111">
        <f>中小企業実態基本調査_令和3年確報_PL中分類!J16/中小企業実態基本調査_令和3年確報_PL中分類!J9</f>
        <v>0.16084870738661439</v>
      </c>
      <c r="K16" s="111">
        <f>中小企業実態基本調査_令和3年確報_PL中分類!K16/中小企業実態基本調査_令和3年確報_PL中分類!K9</f>
        <v>0.23634216206212769</v>
      </c>
      <c r="L16" s="129">
        <f>中小企業実態基本調査_令和3年確報_PL中分類!L16/中小企業実態基本調査_令和3年確報_PL中分類!L9</f>
        <v>0.21158434177980098</v>
      </c>
      <c r="M16" s="128">
        <f>中小企業実態基本調査_令和3年確報_PL中分類!M16/中小企業実態基本調査_令和3年確報_PL中分類!M9</f>
        <v>0.18128305256131139</v>
      </c>
      <c r="N16" s="111">
        <f>中小企業実態基本調査_令和3年確報_PL中分類!N16/中小企業実態基本調査_令和3年確報_PL中分類!N9</f>
        <v>0.19056813573345399</v>
      </c>
      <c r="O16" s="111">
        <f>中小企業実態基本調査_令和3年確報_PL中分類!O16/中小企業実態基本調査_令和3年確報_PL中分類!O9</f>
        <v>0.24091792526970118</v>
      </c>
      <c r="P16" s="111">
        <f>中小企業実態基本調査_令和3年確報_PL中分類!P16/中小企業実態基本調査_令和3年確報_PL中分類!P9</f>
        <v>0.17292210829353036</v>
      </c>
      <c r="Q16" s="111">
        <f>中小企業実態基本調査_令和3年確報_PL中分類!Q16/中小企業実態基本調査_令和3年確報_PL中分類!Q9</f>
        <v>0.20049856318079382</v>
      </c>
      <c r="R16" s="111">
        <f>中小企業実態基本調査_令和3年確報_PL中分類!R16/中小企業実態基本調査_令和3年確報_PL中分類!R9</f>
        <v>0.25558674529451769</v>
      </c>
      <c r="S16" s="111">
        <f>中小企業実態基本調査_令和3年確報_PL中分類!S16/中小企業実態基本調査_令和3年確報_PL中分類!S9</f>
        <v>0.17215083816186369</v>
      </c>
      <c r="T16" s="111">
        <f>中小企業実態基本調査_令和3年確報_PL中分類!T16/中小企業実態基本調査_令和3年確報_PL中分類!T9</f>
        <v>0.25276535116671595</v>
      </c>
      <c r="U16" s="111">
        <f>中小企業実態基本調査_令和3年確報_PL中分類!U16/中小企業実態基本調査_令和3年確報_PL中分類!U9</f>
        <v>0.16763070470069333</v>
      </c>
      <c r="V16" s="111">
        <f>中小企業実態基本調査_令和3年確報_PL中分類!V16/中小企業実態基本調査_令和3年確報_PL中分類!V9</f>
        <v>0.13803104994923154</v>
      </c>
      <c r="W16" s="111">
        <f>中小企業実態基本調査_令和3年確報_PL中分類!W16/中小企業実態基本調査_令和3年確報_PL中分類!W9</f>
        <v>0.17654351418283284</v>
      </c>
      <c r="X16" s="111">
        <f>中小企業実態基本調査_令和3年確報_PL中分類!X16/中小企業実態基本調査_令和3年確報_PL中分類!X9</f>
        <v>0.17763245381401269</v>
      </c>
      <c r="Y16" s="111">
        <f>中小企業実態基本調査_令和3年確報_PL中分類!Y16/中小企業実態基本調査_令和3年確報_PL中分類!Y9</f>
        <v>0.27735852139641004</v>
      </c>
      <c r="Z16" s="111">
        <f>中小企業実態基本調査_令和3年確報_PL中分類!Z16/中小企業実態基本調査_令和3年確報_PL中分類!Z9</f>
        <v>0.19672331836490053</v>
      </c>
      <c r="AA16" s="111">
        <f>中小企業実態基本調査_令和3年確報_PL中分類!AA16/中小企業実態基本調査_令和3年確報_PL中分類!AA9</f>
        <v>0.12453185608733085</v>
      </c>
      <c r="AB16" s="111">
        <f>中小企業実態基本調査_令和3年確報_PL中分類!AB16/中小企業実態基本調査_令和3年確報_PL中分類!AB9</f>
        <v>0.12077242570020733</v>
      </c>
      <c r="AC16" s="111">
        <f>中小企業実態基本調査_令和3年確報_PL中分類!AC16/中小企業実態基本調査_令和3年確報_PL中分類!AC9</f>
        <v>0.20414390116151718</v>
      </c>
      <c r="AD16" s="111">
        <f>中小企業実態基本調査_令和3年確報_PL中分類!AD16/中小企業実態基本調査_令和3年確報_PL中分類!AD9</f>
        <v>0.18435727888357351</v>
      </c>
      <c r="AE16" s="111">
        <f>中小企業実態基本調査_令和3年確報_PL中分類!AE16/中小企業実態基本調査_令和3年確報_PL中分類!AE9</f>
        <v>0.21390443194274164</v>
      </c>
      <c r="AF16" s="111">
        <f>中小企業実態基本調査_令和3年確報_PL中分類!AF16/中小企業実態基本調査_令和3年確報_PL中分類!AF9</f>
        <v>0.26149848402674997</v>
      </c>
      <c r="AG16" s="111">
        <f>中小企業実態基本調査_令和3年確報_PL中分類!AG16/中小企業実態基本調査_令和3年確報_PL中分類!AG9</f>
        <v>8.4050096137755798E-2</v>
      </c>
      <c r="AH16" s="111">
        <f>中小企業実態基本調査_令和3年確報_PL中分類!AH16/中小企業実態基本調査_令和3年確報_PL中分類!AH9</f>
        <v>0.16839713946862772</v>
      </c>
      <c r="AI16" s="111">
        <f>中小企業実態基本調査_令和3年確報_PL中分類!AI16/中小企業実態基本調査_令和3年確報_PL中分類!AI9</f>
        <v>0.16273742220785495</v>
      </c>
      <c r="AJ16" s="111">
        <f>中小企業実態基本調査_令和3年確報_PL中分類!AJ16/中小企業実態基本調査_令和3年確報_PL中分類!AJ9</f>
        <v>0.11252603295030356</v>
      </c>
      <c r="AK16" s="129">
        <f>中小企業実態基本調査_令和3年確報_PL中分類!AK16/中小企業実態基本調査_令和3年確報_PL中分類!AK9</f>
        <v>0.26329843047230989</v>
      </c>
      <c r="AL16" s="128">
        <f>中小企業実態基本調査_令和3年確報_PL中分類!AL16/中小企業実態基本調査_令和3年確報_PL中分類!AL9</f>
        <v>0.4207512212488263</v>
      </c>
      <c r="AM16" s="111">
        <f>中小企業実態基本調査_令和3年確報_PL中分類!AM16/中小企業実態基本調査_令和3年確報_PL中分類!AM9</f>
        <v>0.23033438299618805</v>
      </c>
      <c r="AN16" s="111">
        <f>中小企業実態基本調査_令和3年確報_PL中分類!AN16/中小企業実態基本調査_令和3年確報_PL中分類!AN9</f>
        <v>0.40212441842604951</v>
      </c>
      <c r="AO16" s="111">
        <f>中小企業実態基本調査_令和3年確報_PL中分類!AO16/中小企業実態基本調査_令和3年確報_PL中分類!AO9</f>
        <v>0.46263675514132202</v>
      </c>
      <c r="AP16" s="111">
        <f>中小企業実態基本調査_令和3年確報_PL中分類!AP16/中小企業実態基本調査_令和3年確報_PL中分類!AP9</f>
        <v>0.39617791917218059</v>
      </c>
      <c r="AQ16" s="129">
        <f>中小企業実態基本調査_令和3年確報_PL中分類!AQ16/中小企業実態基本調査_令和3年確報_PL中分類!AQ9</f>
        <v>0.41758795251144926</v>
      </c>
      <c r="AR16" s="128">
        <f>中小企業実態基本調査_令和3年確報_PL中分類!AR16/中小企業実態基本調査_令和3年確報_PL中分類!AR9</f>
        <v>0.24760668222289822</v>
      </c>
      <c r="AS16" s="111">
        <f>中小企業実態基本調査_令和3年確報_PL中分類!AS16/中小企業実態基本調査_令和3年確報_PL中分類!AS9</f>
        <v>0.47273331340413921</v>
      </c>
      <c r="AT16" s="111">
        <f>中小企業実態基本調査_令和3年確報_PL中分類!AT16/中小企業実態基本調査_令和3年確報_PL中分類!AT9</f>
        <v>0.26236607170790471</v>
      </c>
      <c r="AU16" s="111">
        <f>中小企業実態基本調査_令和3年確報_PL中分類!AU16/中小企業実態基本調査_令和3年確報_PL中分類!AU9</f>
        <v>0.15153518071557623</v>
      </c>
      <c r="AV16" s="111">
        <f>中小企業実態基本調査_令和3年確報_PL中分類!AV16/中小企業実態基本調査_令和3年確報_PL中分類!AV9</f>
        <v>0.25904980618845946</v>
      </c>
      <c r="AW16" s="111">
        <f>中小企業実態基本調査_令和3年確報_PL中分類!AW16/中小企業実態基本調査_令和3年確報_PL中分類!AW9</f>
        <v>0.16433572421244461</v>
      </c>
      <c r="AX16" s="129" t="e">
        <f>中小企業実態基本調査_令和3年確報_PL中分類!AX16/中小企業実態基本調査_令和3年確報_PL中分類!AX9</f>
        <v>#VALUE!</v>
      </c>
      <c r="AY16" s="128">
        <f>中小企業実態基本調査_令和3年確報_PL中分類!AY16/中小企業実態基本調査_令和3年確報_PL中分類!AY9</f>
        <v>0.14364159004476817</v>
      </c>
      <c r="AZ16" s="111">
        <f>中小企業実態基本調査_令和3年確報_PL中分類!AZ16/中小企業実態基本調査_令和3年確報_PL中分類!AZ9</f>
        <v>0.15352480828398171</v>
      </c>
      <c r="BA16" s="111">
        <f>中小企業実態基本調査_令和3年確報_PL中分類!BA16/中小企業実態基本調査_令和3年確報_PL中分類!BA9</f>
        <v>0.2518010586678146</v>
      </c>
      <c r="BB16" s="111">
        <f>中小企業実態基本調査_令和3年確報_PL中分類!BB16/中小企業実態基本調査_令和3年確報_PL中分類!BB9</f>
        <v>0.13820971278465571</v>
      </c>
      <c r="BC16" s="111">
        <f>中小企業実態基本調査_令和3年確報_PL中分類!BC16/中小企業実態基本調査_令和3年確報_PL中分類!BC9</f>
        <v>0.11499678796816161</v>
      </c>
      <c r="BD16" s="111">
        <f>中小企業実態基本調査_令和3年確報_PL中分類!BD16/中小企業実態基本調査_令和3年確報_PL中分類!BD9</f>
        <v>0.15074422105003374</v>
      </c>
      <c r="BE16" s="129">
        <f>中小企業実態基本調査_令和3年確報_PL中分類!BE16/中小企業実態基本調査_令和3年確報_PL中分類!BE9</f>
        <v>0.1541020531363409</v>
      </c>
      <c r="BF16" s="128">
        <f>中小企業実態基本調査_令和3年確報_PL中分類!BF16/中小企業実態基本調査_令和3年確報_PL中分類!BF9</f>
        <v>0.29170840572234547</v>
      </c>
      <c r="BG16" s="111">
        <f>中小企業実態基本調査_令和3年確報_PL中分類!BG16/中小企業実態基本調査_令和3年確報_PL中分類!BG9</f>
        <v>0.24511495041948109</v>
      </c>
      <c r="BH16" s="111">
        <f>中小企業実態基本調査_令和3年確報_PL中分類!BH16/中小企業実態基本調査_令和3年確報_PL中分類!BH9</f>
        <v>0.41206690455923745</v>
      </c>
      <c r="BI16" s="111">
        <f>中小企業実態基本調査_令和3年確報_PL中分類!BI16/中小企業実態基本調査_令和3年確報_PL中分類!BI9</f>
        <v>0.30404295562775746</v>
      </c>
      <c r="BJ16" s="111">
        <f>中小企業実態基本調査_令和3年確報_PL中分類!BJ16/中小企業実態基本調査_令和3年確報_PL中分類!BJ9</f>
        <v>0.26856445759109371</v>
      </c>
      <c r="BK16" s="111">
        <f>中小企業実態基本調査_令和3年確報_PL中分類!BK16/中小企業実態基本調査_令和3年確報_PL中分類!BK9</f>
        <v>0.27575425051549862</v>
      </c>
      <c r="BL16" s="129">
        <f>中小企業実態基本調査_令和3年確報_PL中分類!BL16/中小企業実態基本調査_令和3年確報_PL中分類!BL9</f>
        <v>0.31338990345621731</v>
      </c>
      <c r="BM16" s="128">
        <f>中小企業実態基本調査_令和3年確報_PL中分類!BM16/中小企業実態基本調査_令和3年確報_PL中分類!BM9</f>
        <v>0.33986608022585402</v>
      </c>
      <c r="BN16" s="111">
        <f>中小企業実態基本調査_令和3年確報_PL中分類!BN16/中小企業実態基本調査_令和3年確報_PL中分類!BN9</f>
        <v>0.20243220443950724</v>
      </c>
      <c r="BO16" s="111">
        <f>中小企業実態基本調査_令和3年確報_PL中分類!BO16/中小企業実態基本調査_令和3年確報_PL中分類!BO9</f>
        <v>0.59555123708766</v>
      </c>
      <c r="BP16" s="129">
        <f>中小企業実態基本調査_令和3年確報_PL中分類!BP16/中小企業実態基本調査_令和3年確報_PL中分類!BP9</f>
        <v>0.24651892739694836</v>
      </c>
      <c r="BQ16" s="128">
        <f>中小企業実態基本調査_令和3年確報_PL中分類!BQ16/中小企業実態基本調査_令和3年確報_PL中分類!BQ9</f>
        <v>0.47115320964307084</v>
      </c>
      <c r="BR16" s="111">
        <f>中小企業実態基本調査_令和3年確報_PL中分類!BR16/中小企業実態基本調査_令和3年確報_PL中分類!BR9</f>
        <v>0.68911351758275208</v>
      </c>
      <c r="BS16" s="111">
        <f>中小企業実態基本調査_令和3年確報_PL中分類!BS16/中小企業実態基本調査_令和3年確報_PL中分類!BS9</f>
        <v>0.25231627523453098</v>
      </c>
      <c r="BT16" s="129">
        <f>中小企業実態基本調査_令和3年確報_PL中分類!BT16/中小企業実態基本調査_令和3年確報_PL中分類!BT9</f>
        <v>0.44283672896261495</v>
      </c>
      <c r="BU16" s="128">
        <f>中小企業実態基本調査_令和3年確報_PL中分類!BU16/中小企業実態基本調査_令和3年確報_PL中分類!BU9</f>
        <v>0.70794923272916555</v>
      </c>
      <c r="BV16" s="111">
        <f>中小企業実態基本調査_令和3年確報_PL中分類!BV16/中小企業実態基本調査_令和3年確報_PL中分類!BV9</f>
        <v>0.86860287182711404</v>
      </c>
      <c r="BW16" s="111">
        <f>中小企業実態基本調査_令和3年確報_PL中分類!BW16/中小企業実態基本調査_令和3年確報_PL中分類!BW9</f>
        <v>0.69984166512610069</v>
      </c>
      <c r="BX16" s="129">
        <f>中小企業実態基本調査_令和3年確報_PL中分類!BX16/中小企業実態基本調査_令和3年確報_PL中分類!BX9</f>
        <v>0.4676524993591033</v>
      </c>
      <c r="BY16" s="128">
        <f>中小企業実態基本調査_令和3年確報_PL中分類!BY16/中小企業実態基本調査_令和3年確報_PL中分類!BY9</f>
        <v>0.39139191068270424</v>
      </c>
      <c r="BZ16" s="111">
        <f>中小企業実態基本調査_令和3年確報_PL中分類!BZ16/中小企業実態基本調査_令和3年確報_PL中分類!BZ9</f>
        <v>0.63055353843715667</v>
      </c>
      <c r="CA16" s="111">
        <f>中小企業実態基本調査_令和3年確報_PL中分類!CA16/中小企業実態基本調査_令和3年確報_PL中分類!CA9</f>
        <v>0.54874271880214076</v>
      </c>
      <c r="CB16" s="129">
        <f>中小企業実態基本調査_令和3年確報_PL中分類!CB16/中小企業実態基本調査_令和3年確報_PL中分類!CB9</f>
        <v>0.27465607102365996</v>
      </c>
      <c r="CC16" s="128">
        <f>中小企業実態基本調査_令和3年確報_PL中分類!CC16/中小企業実態基本調査_令和3年確報_PL中分類!CC9</f>
        <v>0.39004127181272213</v>
      </c>
      <c r="CD16" s="111">
        <f>中小企業実態基本調査_令和3年確報_PL中分類!CD16/中小企業実態基本調査_令和3年確報_PL中分類!CD9</f>
        <v>0.43335283501271904</v>
      </c>
      <c r="CE16" s="111">
        <f>中小企業実態基本調査_令和3年確報_PL中分類!CE16/中小企業実態基本調査_令和3年確報_PL中分類!CE9</f>
        <v>0.38578862569641809</v>
      </c>
      <c r="CF16" s="111">
        <f>中小企業実態基本調査_令和3年確報_PL中分類!CF16/中小企業実態基本調査_令和3年確報_PL中分類!CF9</f>
        <v>0.33903930200830579</v>
      </c>
      <c r="CG16" s="111">
        <f>中小企業実態基本調査_令和3年確報_PL中分類!CG16/中小企業実態基本調査_令和3年確報_PL中分類!CG9</f>
        <v>0.38993298985069053</v>
      </c>
      <c r="CH16" s="129">
        <f>中小企業実態基本調査_令和3年確報_PL中分類!CH16/中小企業実態基本調査_令和3年確報_PL中分類!CH9</f>
        <v>0.38283177958623532</v>
      </c>
    </row>
    <row r="17" spans="1:86" s="107" customFormat="1" ht="16.5" x14ac:dyDescent="0.4">
      <c r="A17" s="184" t="s">
        <v>566</v>
      </c>
      <c r="C17" s="102"/>
      <c r="D17" s="202"/>
      <c r="E17" s="232"/>
      <c r="F17" s="168" t="s">
        <v>479</v>
      </c>
      <c r="G17" s="169" t="s">
        <v>532</v>
      </c>
      <c r="H17" s="139">
        <f>中小企業実態基本調査_令和3年確報_PL中分類!H17/中小企業実態基本調査_令和3年確報_PL中分類!H9</f>
        <v>0.10501168416088777</v>
      </c>
      <c r="I17" s="126">
        <f>中小企業実態基本調査_令和3年確報_PL中分類!I17/中小企業実態基本調査_令和3年確報_PL中分類!I9</f>
        <v>9.2007337358452179E-2</v>
      </c>
      <c r="J17" s="110">
        <f>中小企業実態基本調査_令和3年確報_PL中分類!J17/中小企業実態基本調査_令和3年確報_PL中分類!J9</f>
        <v>7.7115671665918636E-2</v>
      </c>
      <c r="K17" s="110">
        <f>中小企業実態基本調査_令和3年確報_PL中分類!K17/中小企業実態基本調査_令和3年確報_PL中分類!K9</f>
        <v>0.1140494343677886</v>
      </c>
      <c r="L17" s="127">
        <f>中小企業実態基本調査_令和3年確報_PL中分類!L17/中小企業実態基本調査_令和3年確報_PL中分類!L9</f>
        <v>0.10556013713055555</v>
      </c>
      <c r="M17" s="126">
        <f>中小企業実態基本調査_令和3年確報_PL中分類!M17/中小企業実態基本調査_令和3年確報_PL中分類!M9</f>
        <v>7.9923273744483811E-2</v>
      </c>
      <c r="N17" s="110">
        <f>中小企業実態基本調査_令和3年確報_PL中分類!N17/中小企業実態基本調査_令和3年確報_PL中分類!N9</f>
        <v>6.9941023054444967E-2</v>
      </c>
      <c r="O17" s="110">
        <f>中小企業実態基本調査_令和3年確報_PL中分類!O17/中小企業実態基本調査_令和3年確報_PL中分類!O9</f>
        <v>7.8600567625739554E-2</v>
      </c>
      <c r="P17" s="110">
        <f>中小企業実態基本調査_令和3年確報_PL中分類!P17/中小企業実態基本調査_令和3年確報_PL中分類!P9</f>
        <v>7.7555175872383725E-2</v>
      </c>
      <c r="Q17" s="110">
        <f>中小企業実態基本調査_令和3年確報_PL中分類!Q17/中小企業実態基本調査_令和3年確報_PL中分類!Q9</f>
        <v>8.3656581579081138E-2</v>
      </c>
      <c r="R17" s="110">
        <f>中小企業実態基本調査_令和3年確報_PL中分類!R17/中小企業実態基本調査_令和3年確報_PL中分類!R9</f>
        <v>0.11627438632685527</v>
      </c>
      <c r="S17" s="110">
        <f>中小企業実態基本調査_令和3年確報_PL中分類!S17/中小企業実態基本調査_令和3年確報_PL中分類!S9</f>
        <v>7.4681139551512996E-2</v>
      </c>
      <c r="T17" s="110">
        <f>中小企業実態基本調査_令和3年確報_PL中分類!T17/中小企業実態基本調査_令和3年確報_PL中分類!T9</f>
        <v>0.13163043115498271</v>
      </c>
      <c r="U17" s="110">
        <f>中小企業実態基本調査_令和3年確報_PL中分類!U17/中小企業実態基本調査_令和3年確報_PL中分類!U9</f>
        <v>6.6808550818572746E-2</v>
      </c>
      <c r="V17" s="110">
        <f>中小企業実態基本調査_令和3年確報_PL中分類!V17/中小企業実態基本調査_令和3年確報_PL中分類!V9</f>
        <v>5.4072539076233467E-2</v>
      </c>
      <c r="W17" s="110">
        <f>中小企業実態基本調査_令和3年確報_PL中分類!W17/中小企業実態基本調査_令和3年確報_PL中分類!W9</f>
        <v>7.7137665280908985E-2</v>
      </c>
      <c r="X17" s="110">
        <f>中小企業実態基本調査_令和3年確報_PL中分類!X17/中小企業実態基本調査_令和3年確報_PL中分類!X9</f>
        <v>9.1537014075467757E-2</v>
      </c>
      <c r="Y17" s="110">
        <f>中小企業実態基本調査_令和3年確報_PL中分類!Y17/中小企業実態基本調査_令和3年確報_PL中分類!Y9</f>
        <v>0.12806139904000269</v>
      </c>
      <c r="Z17" s="110">
        <f>中小企業実態基本調査_令和3年確報_PL中分類!Z17/中小企業実態基本調査_令和3年確報_PL中分類!Z9</f>
        <v>7.1562798716514081E-2</v>
      </c>
      <c r="AA17" s="110">
        <f>中小企業実態基本調査_令和3年確報_PL中分類!AA17/中小企業実態基本調査_令和3年確報_PL中分類!AA9</f>
        <v>5.0733305424569684E-2</v>
      </c>
      <c r="AB17" s="110">
        <f>中小企業実態基本調査_令和3年確報_PL中分類!AB17/中小企業実態基本調査_令和3年確報_PL中分類!AB9</f>
        <v>5.3779667560249898E-2</v>
      </c>
      <c r="AC17" s="110">
        <f>中小企業実態基本調査_令和3年確報_PL中分類!AC17/中小企業実態基本調査_令和3年確報_PL中分類!AC9</f>
        <v>9.9114864308669531E-2</v>
      </c>
      <c r="AD17" s="110">
        <f>中小企業実態基本調査_令和3年確報_PL中分類!AD17/中小企業実態基本調査_令和3年確報_PL中分類!AD9</f>
        <v>9.3860918688221232E-2</v>
      </c>
      <c r="AE17" s="110">
        <f>中小企業実態基本調査_令和3年確報_PL中分類!AE17/中小企業実態基本調査_令和3年確報_PL中分類!AE9</f>
        <v>0.1012056765835366</v>
      </c>
      <c r="AF17" s="110">
        <f>中小企業実態基本調査_令和3年確報_PL中分類!AF17/中小企業実態基本調査_令和3年確報_PL中分類!AF9</f>
        <v>0.1217867415768204</v>
      </c>
      <c r="AG17" s="110">
        <f>中小企業実態基本調査_令和3年確報_PL中分類!AG17/中小企業実態基本調査_令和3年確報_PL中分類!AG9</f>
        <v>4.179510159863483E-2</v>
      </c>
      <c r="AH17" s="110">
        <f>中小企業実態基本調査_令和3年確報_PL中分類!AH17/中小企業実態基本調査_令和3年確報_PL中分類!AH9</f>
        <v>8.374975698845076E-2</v>
      </c>
      <c r="AI17" s="110">
        <f>中小企業実態基本調査_令和3年確報_PL中分類!AI17/中小企業実態基本調査_令和3年確報_PL中分類!AI9</f>
        <v>7.904645345996969E-2</v>
      </c>
      <c r="AJ17" s="110">
        <f>中小企業実態基本調査_令和3年確報_PL中分類!AJ17/中小企業実態基本調査_令和3年確報_PL中分類!AJ9</f>
        <v>5.3529457706641789E-2</v>
      </c>
      <c r="AK17" s="127">
        <f>中小企業実態基本調査_令和3年確報_PL中分類!AK17/中小企業実態基本調査_令和3年確報_PL中分類!AK9</f>
        <v>0.11809416566083013</v>
      </c>
      <c r="AL17" s="126">
        <f>中小企業実態基本調査_令和3年確報_PL中分類!AL17/中小企業実態基本調査_令和3年確報_PL中分類!AL9</f>
        <v>0.20276211599580415</v>
      </c>
      <c r="AM17" s="110">
        <f>中小企業実態基本調査_令和3年確報_PL中分類!AM17/中小企業実態基本調査_令和3年確報_PL中分類!AM9</f>
        <v>9.0951815874661862E-2</v>
      </c>
      <c r="AN17" s="110">
        <f>中小企業実態基本調査_令和3年確報_PL中分類!AN17/中小企業実態基本調査_令和3年確報_PL中分類!AN9</f>
        <v>0.10909140559803722</v>
      </c>
      <c r="AO17" s="110">
        <f>中小企業実態基本調査_令和3年確報_PL中分類!AO17/中小企業実態基本調査_令和3年確報_PL中分類!AO9</f>
        <v>0.25251473457430834</v>
      </c>
      <c r="AP17" s="110">
        <f>中小企業実態基本調査_令和3年確報_PL中分類!AP17/中小企業実態基本調査_令和3年確報_PL中分類!AP9</f>
        <v>0.16346575774188671</v>
      </c>
      <c r="AQ17" s="127">
        <f>中小企業実態基本調査_令和3年確報_PL中分類!AQ17/中小企業実態基本調査_令和3年確報_PL中分類!AQ9</f>
        <v>0.18403296625023499</v>
      </c>
      <c r="AR17" s="126">
        <f>中小企業実態基本調査_令和3年確報_PL中分類!AR17/中小企業実態基本調査_令和3年確報_PL中分類!AR9</f>
        <v>0.10951352180249292</v>
      </c>
      <c r="AS17" s="110">
        <f>中小企業実態基本調査_令和3年確報_PL中分類!AS17/中小企業実態基本調査_令和3年確報_PL中分類!AS9</f>
        <v>0.25121954093219462</v>
      </c>
      <c r="AT17" s="110">
        <f>中小企業実態基本調査_令和3年確報_PL中分類!AT17/中小企業実態基本調査_令和3年確報_PL中分類!AT9</f>
        <v>0.10862411532924231</v>
      </c>
      <c r="AU17" s="110">
        <f>中小企業実態基本調査_令和3年確報_PL中分類!AU17/中小企業実態基本調査_令和3年確報_PL中分類!AU9</f>
        <v>7.0006020775994507E-2</v>
      </c>
      <c r="AV17" s="110">
        <f>中小企業実態基本調査_令和3年確報_PL中分類!AV17/中小企業実態基本調査_令和3年確報_PL中分類!AV9</f>
        <v>0.11298822947407094</v>
      </c>
      <c r="AW17" s="110">
        <f>中小企業実態基本調査_令和3年確報_PL中分類!AW17/中小企業実態基本調査_令和3年確報_PL中分類!AW9</f>
        <v>7.9192073624067993E-2</v>
      </c>
      <c r="AX17" s="127" t="e">
        <f>中小企業実態基本調査_令和3年確報_PL中分類!AX17/中小企業実態基本調査_令和3年確報_PL中分類!AX9</f>
        <v>#VALUE!</v>
      </c>
      <c r="AY17" s="126">
        <f>中小企業実態基本調査_令和3年確報_PL中分類!AY17/中小企業実態基本調査_令和3年確報_PL中分類!AY9</f>
        <v>6.5974178560357713E-2</v>
      </c>
      <c r="AZ17" s="110">
        <f>中小企業実態基本調査_令和3年確報_PL中分類!AZ17/中小企業実態基本調査_令和3年確報_PL中分類!AZ9</f>
        <v>6.9794601488061783E-2</v>
      </c>
      <c r="BA17" s="110">
        <f>中小企業実態基本調査_令和3年確報_PL中分類!BA17/中小企業実態基本調査_令和3年確報_PL中分類!BA9</f>
        <v>0.11818816521219679</v>
      </c>
      <c r="BB17" s="110">
        <f>中小企業実態基本調査_令和3年確報_PL中分類!BB17/中小企業実態基本調査_令和3年確報_PL中分類!BB9</f>
        <v>5.4815140566709046E-2</v>
      </c>
      <c r="BC17" s="110">
        <f>中小企業実態基本調査_令和3年確報_PL中分類!BC17/中小企業実態基本調査_令和3年確報_PL中分類!BC9</f>
        <v>5.3726705914842292E-2</v>
      </c>
      <c r="BD17" s="110">
        <f>中小企業実態基本調査_令和3年確報_PL中分類!BD17/中小企業実態基本調査_令和3年確報_PL中分類!BD9</f>
        <v>7.7827061864677402E-2</v>
      </c>
      <c r="BE17" s="127">
        <f>中小企業実態基本調査_令和3年確報_PL中分類!BE17/中小企業実態基本調査_令和3年確報_PL中分類!BE9</f>
        <v>6.720473079851097E-2</v>
      </c>
      <c r="BF17" s="126">
        <f>中小企業実態基本調査_令和3年確報_PL中分類!BF17/中小企業実態基本調査_令和3年確報_PL中分類!BF9</f>
        <v>0.12693998221935432</v>
      </c>
      <c r="BG17" s="110">
        <f>中小企業実態基本調査_令和3年確報_PL中分類!BG17/中小企業実態基本調査_令和3年確報_PL中分類!BG9</f>
        <v>0.11894435793705925</v>
      </c>
      <c r="BH17" s="110">
        <f>中小企業実態基本調査_令和3年確報_PL中分類!BH17/中小企業実態基本調査_令和3年確報_PL中分類!BH9</f>
        <v>0.16784847913727435</v>
      </c>
      <c r="BI17" s="110">
        <f>中小企業実態基本調査_令和3年確報_PL中分類!BI17/中小企業実態基本調査_令和3年確報_PL中分類!BI9</f>
        <v>0.12004958473853802</v>
      </c>
      <c r="BJ17" s="110">
        <f>中小企業実態基本調査_令和3年確報_PL中分類!BJ17/中小企業実態基本調査_令和3年確報_PL中分類!BJ9</f>
        <v>0.12847134056047282</v>
      </c>
      <c r="BK17" s="110">
        <f>中小企業実態基本調査_令和3年確報_PL中分類!BK17/中小企業実態基本調査_令和3年確報_PL中分類!BK9</f>
        <v>0.13553876696250641</v>
      </c>
      <c r="BL17" s="127">
        <f>中小企業実態基本調査_令和3年確報_PL中分類!BL17/中小企業実態基本調査_令和3年確報_PL中分類!BL9</f>
        <v>8.4841869976174419E-2</v>
      </c>
      <c r="BM17" s="126">
        <f>中小企業実態基本調査_令和3年確報_PL中分類!BM17/中小企業実態基本調査_令和3年確報_PL中分類!BM9</f>
        <v>0.11604046963279932</v>
      </c>
      <c r="BN17" s="110">
        <f>中小企業実態基本調査_令和3年確報_PL中分類!BN17/中小企業実態基本調査_令和3年確報_PL中分類!BN9</f>
        <v>8.0182358874606022E-2</v>
      </c>
      <c r="BO17" s="110">
        <f>中小企業実態基本調査_令和3年確報_PL中分類!BO17/中小企業実態基本調査_令和3年確報_PL中分類!BO9</f>
        <v>0.17929028177925407</v>
      </c>
      <c r="BP17" s="127">
        <f>中小企業実態基本調査_令和3年確報_PL中分類!BP17/中小企業実態基本調査_令和3年確報_PL中分類!BP9</f>
        <v>9.8231441163523295E-2</v>
      </c>
      <c r="BQ17" s="126">
        <f>中小企業実態基本調査_令和3年確報_PL中分類!BQ17/中小企業実態基本調査_令和3年確報_PL中分類!BQ9</f>
        <v>0.23445247890423512</v>
      </c>
      <c r="BR17" s="110">
        <f>中小企業実態基本調査_令和3年確報_PL中分類!BR17/中小企業実態基本調査_令和3年確報_PL中分類!BR9</f>
        <v>0.31862243179840383</v>
      </c>
      <c r="BS17" s="110">
        <f>中小企業実態基本調査_令和3年確報_PL中分類!BS17/中小企業実態基本調査_令和3年確報_PL中分類!BS9</f>
        <v>0.13656070492511985</v>
      </c>
      <c r="BT17" s="127">
        <f>中小企業実態基本調査_令和3年確報_PL中分類!BT17/中小企業実態基本調査_令和3年確報_PL中分類!BT9</f>
        <v>0.23103187620857732</v>
      </c>
      <c r="BU17" s="126">
        <f>中小企業実態基本調査_令和3年確報_PL中分類!BU17/中小企業実態基本調査_令和3年確報_PL中分類!BU9</f>
        <v>0.320591157344156</v>
      </c>
      <c r="BV17" s="110">
        <f>中小企業実態基本調査_令和3年確報_PL中分類!BV17/中小企業実態基本調査_令和3年確報_PL中分類!BV9</f>
        <v>0.3438263983709306</v>
      </c>
      <c r="BW17" s="110">
        <f>中小企業実態基本調査_令和3年確報_PL中分類!BW17/中小企業実態基本調査_令和3年確報_PL中分類!BW9</f>
        <v>0.32356593745171858</v>
      </c>
      <c r="BX17" s="127">
        <f>中小企業実態基本調査_令和3年確報_PL中分類!BX17/中小企業実態基本調査_令和3年確報_PL中分類!BX9</f>
        <v>0.26063839437358077</v>
      </c>
      <c r="BY17" s="126">
        <f>中小企業実態基本調査_令和3年確報_PL中分類!BY17/中小企業実態基本調査_令和3年確報_PL中分類!BY9</f>
        <v>0.15395886369944628</v>
      </c>
      <c r="BZ17" s="110">
        <f>中小企業実態基本調査_令和3年確報_PL中分類!BZ17/中小企業実態基本調査_令和3年確報_PL中分類!BZ9</f>
        <v>0.28495967686778678</v>
      </c>
      <c r="CA17" s="110">
        <f>中小企業実態基本調査_令和3年確報_PL中分類!CA17/中小企業実態基本調査_令和3年確報_PL中分類!CA9</f>
        <v>0.24463374604442339</v>
      </c>
      <c r="CB17" s="127">
        <f>中小企業実態基本調査_令和3年確報_PL中分類!CB17/中小企業実態基本調査_令和3年確報_PL中分類!CB9</f>
        <v>8.8762401964411444E-2</v>
      </c>
      <c r="CC17" s="126">
        <f>中小企業実態基本調査_令和3年確報_PL中分類!CC17/中小企業実態基本調査_令和3年確報_PL中分類!CC9</f>
        <v>0.20565157290688371</v>
      </c>
      <c r="CD17" s="110">
        <f>中小企業実態基本調査_令和3年確報_PL中分類!CD17/中小企業実態基本調査_令和3年確報_PL中分類!CD9</f>
        <v>0.18239254745676997</v>
      </c>
      <c r="CE17" s="110">
        <f>中小企業実態基本調査_令和3年確報_PL中分類!CE17/中小企業実態基本調査_令和3年確報_PL中分類!CE9</f>
        <v>0.18419500290978946</v>
      </c>
      <c r="CF17" s="110">
        <f>中小企業実態基本調査_令和3年確報_PL中分類!CF17/中小企業実態基本調査_令和3年確報_PL中分類!CF9</f>
        <v>0.18528427378215945</v>
      </c>
      <c r="CG17" s="110">
        <f>中小企業実態基本調査_令和3年確報_PL中分類!CG17/中小企業実態基本調査_令和3年確報_PL中分類!CG9</f>
        <v>0.24021373505869054</v>
      </c>
      <c r="CH17" s="127">
        <f>中小企業実態基本調査_令和3年確報_PL中分類!CH17/中小企業実態基本調査_令和3年確報_PL中分類!CH9</f>
        <v>0.20824595166365931</v>
      </c>
    </row>
    <row r="18" spans="1:86" s="101" customFormat="1" ht="16.5" x14ac:dyDescent="0.15">
      <c r="A18" s="184" t="s">
        <v>63</v>
      </c>
      <c r="D18" s="202"/>
      <c r="E18" s="233"/>
      <c r="F18" s="171" t="s">
        <v>480</v>
      </c>
      <c r="G18" s="172" t="s">
        <v>533</v>
      </c>
      <c r="H18" s="159">
        <f>中小企業実態基本調査_令和3年確報_PL中分類!H28/中小企業実態基本調査_令和3年確報_PL中分類!H9</f>
        <v>4.7256475935855621E-3</v>
      </c>
      <c r="I18" s="160">
        <f>中小企業実態基本調査_令和3年確報_PL中分類!I28/中小企業実態基本調査_令和3年確報_PL中分類!I9</f>
        <v>3.0961755527562002E-3</v>
      </c>
      <c r="J18" s="161">
        <f>中小企業実態基本調査_令和3年確報_PL中分類!J28/中小企業実態基本調査_令和3年確報_PL中分類!J9</f>
        <v>2.8915651519012711E-3</v>
      </c>
      <c r="K18" s="161">
        <f>中小企業実態基本調査_令和3年確報_PL中分類!K28/中小企業実態基本調査_令和3年確報_PL中分類!K9</f>
        <v>4.541681502223352E-3</v>
      </c>
      <c r="L18" s="162">
        <f>中小企業実態基本調査_令和3年確報_PL中分類!L28/中小企業実態基本調査_令和3年確報_PL中分類!L9</f>
        <v>2.1421266902965064E-3</v>
      </c>
      <c r="M18" s="160">
        <f>中小企業実態基本調査_令和3年確報_PL中分類!M28/中小企業実態基本調査_令和3年確報_PL中分類!M9</f>
        <v>3.6588670989780928E-3</v>
      </c>
      <c r="N18" s="161">
        <f>中小企業実態基本調査_令和3年確報_PL中分類!N28/中小企業実態基本調査_令和3年確報_PL中分類!N9</f>
        <v>3.354473108756939E-3</v>
      </c>
      <c r="O18" s="161">
        <f>中小企業実態基本調査_令和3年確報_PL中分類!O28/中小企業実態基本調査_令和3年確報_PL中分類!O9</f>
        <v>4.7733637079268362E-3</v>
      </c>
      <c r="P18" s="161">
        <f>中小企業実態基本調査_令和3年確報_PL中分類!P28/中小企業実態基本調査_令和3年確報_PL中分類!P9</f>
        <v>5.2653656114586295E-3</v>
      </c>
      <c r="Q18" s="161">
        <f>中小企業実態基本調査_令和3年確報_PL中分類!Q28/中小企業実態基本調査_令和3年確報_PL中分類!Q9</f>
        <v>5.9021271959781973E-3</v>
      </c>
      <c r="R18" s="161">
        <f>中小企業実態基本調査_令和3年確報_PL中分類!R28/中小企業実態基本調査_令和3年確報_PL中分類!R9</f>
        <v>3.9237125509751008E-3</v>
      </c>
      <c r="S18" s="161">
        <f>中小企業実態基本調査_令和3年確報_PL中分類!S28/中小企業実態基本調査_令和3年確報_PL中分類!S9</f>
        <v>4.1470078011843544E-3</v>
      </c>
      <c r="T18" s="161">
        <f>中小企業実態基本調査_令和3年確報_PL中分類!T28/中小企業実態基本調査_令和3年確報_PL中分類!T9</f>
        <v>5.3985976363356237E-3</v>
      </c>
      <c r="U18" s="161">
        <f>中小企業実態基本調査_令和3年確報_PL中分類!U28/中小企業実態基本調査_令和3年確報_PL中分類!U9</f>
        <v>2.0362712784953709E-3</v>
      </c>
      <c r="V18" s="161">
        <f>中小企業実態基本調査_令和3年確報_PL中分類!V28/中小企業実態基本調査_令和3年確報_PL中分類!V9</f>
        <v>2.3630322533698756E-3</v>
      </c>
      <c r="W18" s="161">
        <f>中小企業実態基本調査_令和3年確報_PL中分類!W28/中小企業実態基本調査_令和3年確報_PL中分類!W9</f>
        <v>2.8091229098712099E-3</v>
      </c>
      <c r="X18" s="161">
        <f>中小企業実態基本調査_令和3年確報_PL中分類!X28/中小企業実態基本調査_令和3年確報_PL中分類!X9</f>
        <v>3.3427120382890463E-3</v>
      </c>
      <c r="Y18" s="161">
        <f>中小企業実態基本調査_令和3年確報_PL中分類!Y28/中小企業実態基本調査_令和3年確報_PL中分類!Y9</f>
        <v>6.0029139822049323E-3</v>
      </c>
      <c r="Z18" s="161">
        <f>中小企業実態基本調査_令和3年確報_PL中分類!Z28/中小企業実態基本調査_令和3年確報_PL中分類!Z9</f>
        <v>5.4993056330473024E-3</v>
      </c>
      <c r="AA18" s="161">
        <f>中小企業実態基本調査_令和3年確報_PL中分類!AA28/中小企業実態基本調査_令和3年確報_PL中分類!AA9</f>
        <v>2.5036785208139775E-3</v>
      </c>
      <c r="AB18" s="161">
        <f>中小企業実態基本調査_令和3年確報_PL中分類!AB28/中小企業実態基本調査_令和3年確報_PL中分類!AB9</f>
        <v>3.2328836504945404E-3</v>
      </c>
      <c r="AC18" s="161">
        <f>中小企業実態基本調査_令和3年確報_PL中分類!AC28/中小企業実態基本調査_令和3年確報_PL中分類!AC9</f>
        <v>3.2830873871734613E-3</v>
      </c>
      <c r="AD18" s="161">
        <f>中小企業実態基本調査_令和3年確報_PL中分類!AD28/中小企業実態基本調査_令和3年確報_PL中分類!AD9</f>
        <v>3.0321974701302276E-3</v>
      </c>
      <c r="AE18" s="161">
        <f>中小企業実態基本調査_令和3年確報_PL中分類!AE28/中小企業実態基本調査_令和3年確報_PL中分類!AE9</f>
        <v>4.6842012583514217E-3</v>
      </c>
      <c r="AF18" s="161">
        <f>中小企業実態基本調査_令和3年確報_PL中分類!AF28/中小企業実態基本調査_令和3年確報_PL中分類!AF9</f>
        <v>3.5295068385692704E-3</v>
      </c>
      <c r="AG18" s="161">
        <f>中小企業実態基本調査_令和3年確報_PL中分類!AG28/中小企業実態基本調査_令和3年確報_PL中分類!AG9</f>
        <v>3.3962651460509113E-3</v>
      </c>
      <c r="AH18" s="161">
        <f>中小企業実態基本調査_令和3年確報_PL中分類!AH28/中小企業実態基本調査_令和3年確報_PL中分類!AH9</f>
        <v>2.986717094487455E-3</v>
      </c>
      <c r="AI18" s="161">
        <f>中小企業実態基本調査_令和3年確報_PL中分類!AI28/中小企業実態基本調査_令和3年確報_PL中分類!AI9</f>
        <v>1.6503458414755953E-3</v>
      </c>
      <c r="AJ18" s="161">
        <f>中小企業実態基本調査_令和3年確報_PL中分類!AJ28/中小企業実態基本調査_令和3年確報_PL中分類!AJ9</f>
        <v>3.6243772698697336E-3</v>
      </c>
      <c r="AK18" s="162">
        <f>中小企業実態基本調査_令和3年確報_PL中分類!AK28/中小企業実態基本調査_令和3年確報_PL中分類!AK9</f>
        <v>4.9001773003994843E-3</v>
      </c>
      <c r="AL18" s="160">
        <f>中小企業実態基本調査_令和3年確報_PL中分類!AL28/中小企業実態基本調査_令和3年確報_PL中分類!AL9</f>
        <v>2.101326082828904E-3</v>
      </c>
      <c r="AM18" s="161">
        <f>中小企業実態基本調査_令和3年確報_PL中分類!AM28/中小企業実態基本調査_令和3年確報_PL中分類!AM9</f>
        <v>9.8897693869530044E-4</v>
      </c>
      <c r="AN18" s="161">
        <f>中小企業実態基本調査_令和3年確報_PL中分類!AN28/中小企業実態基本調査_令和3年確報_PL中分類!AN9</f>
        <v>2.2507315978876723E-3</v>
      </c>
      <c r="AO18" s="161">
        <f>中小企業実態基本調査_令和3年確報_PL中分類!AO28/中小企業実態基本調査_令和3年確報_PL中分類!AO9</f>
        <v>1.9264150212937124E-3</v>
      </c>
      <c r="AP18" s="161">
        <f>中小企業実態基本調査_令和3年確報_PL中分類!AP28/中小企業実態基本調査_令和3年確報_PL中分類!AP9</f>
        <v>1.9185545029893403E-3</v>
      </c>
      <c r="AQ18" s="162">
        <f>中小企業実態基本調査_令和3年確報_PL中分類!AQ28/中小企業実態基本調査_令和3年確報_PL中分類!AQ9</f>
        <v>2.8735783434928187E-3</v>
      </c>
      <c r="AR18" s="160">
        <f>中小企業実態基本調査_令和3年確報_PL中分類!AR28/中小企業実態基本調査_令和3年確報_PL中分類!AR9</f>
        <v>4.1592923224549449E-3</v>
      </c>
      <c r="AS18" s="161">
        <f>中小企業実態基本調査_令和3年確報_PL中分類!AS28/中小企業実態基本調査_令和3年確報_PL中分類!AS9</f>
        <v>9.8638429282724323E-3</v>
      </c>
      <c r="AT18" s="161">
        <f>中小企業実態基本調査_令和3年確報_PL中分類!AT28/中小企業実態基本調査_令和3年確報_PL中分類!AT9</f>
        <v>3.0670931937076622E-3</v>
      </c>
      <c r="AU18" s="161">
        <f>中小企業実態基本調査_令和3年確報_PL中分類!AU28/中小企業実態基本調査_令和3年確報_PL中分類!AU9</f>
        <v>1.6062647435861253E-2</v>
      </c>
      <c r="AV18" s="161">
        <f>中小企業実態基本調査_令和3年確報_PL中分類!AV28/中小企業実態基本調査_令和3年確報_PL中分類!AV9</f>
        <v>5.3984107163437258E-3</v>
      </c>
      <c r="AW18" s="161">
        <f>中小企業実態基本調査_令和3年確報_PL中分類!AW28/中小企業実態基本調査_令和3年確報_PL中分類!AW9</f>
        <v>1.648824499166032E-3</v>
      </c>
      <c r="AX18" s="162" t="e">
        <f>中小企業実態基本調査_令和3年確報_PL中分類!AX28/中小企業実態基本調査_令和3年確報_PL中分類!AX9</f>
        <v>#VALUE!</v>
      </c>
      <c r="AY18" s="160">
        <f>中小企業実態基本調査_令和3年確報_PL中分類!AY28/中小企業実態基本調査_令和3年確報_PL中分類!AY9</f>
        <v>4.6567237370062665E-3</v>
      </c>
      <c r="AZ18" s="161">
        <f>中小企業実態基本調査_令和3年確報_PL中分類!AZ28/中小企業実態基本調査_令和3年確報_PL中分類!AZ9</f>
        <v>1.4943821219052772E-3</v>
      </c>
      <c r="BA18" s="161">
        <f>中小企業実態基本調査_令和3年確報_PL中分類!BA28/中小企業実態基本調査_令和3年確報_PL中分類!BA9</f>
        <v>5.5975017118243521E-2</v>
      </c>
      <c r="BB18" s="161">
        <f>中小企業実態基本調査_令和3年確報_PL中分類!BB28/中小企業実態基本調査_令和3年確報_PL中分類!BB9</f>
        <v>1.8899795576914084E-3</v>
      </c>
      <c r="BC18" s="161">
        <f>中小企業実態基本調査_令和3年確報_PL中分類!BC28/中小企業実態基本調査_令和3年確報_PL中分類!BC9</f>
        <v>1.4466531729264021E-3</v>
      </c>
      <c r="BD18" s="161">
        <f>中小企業実態基本調査_令和3年確報_PL中分類!BD28/中小企業実態基本調査_令和3年確報_PL中分類!BD9</f>
        <v>3.033008578462503E-3</v>
      </c>
      <c r="BE18" s="162">
        <f>中小企業実態基本調査_令和3年確報_PL中分類!BE28/中小企業実態基本調査_令和3年確報_PL中分類!BE9</f>
        <v>1.6600799092757806E-3</v>
      </c>
      <c r="BF18" s="160">
        <f>中小企業実態基本調査_令和3年確報_PL中分類!BF28/中小企業実態基本調査_令和3年確報_PL中分類!BF9</f>
        <v>2.6055866610800878E-3</v>
      </c>
      <c r="BG18" s="161">
        <f>中小企業実態基本調査_令和3年確報_PL中分類!BG28/中小企業実態基本調査_令和3年確報_PL中分類!BG9</f>
        <v>1.150948437479551E-3</v>
      </c>
      <c r="BH18" s="161">
        <f>中小企業実態基本調査_令和3年確報_PL中分類!BH28/中小企業実態基本調査_令和3年確報_PL中分類!BH9</f>
        <v>5.3624416893746137E-3</v>
      </c>
      <c r="BI18" s="161">
        <f>中小企業実態基本調査_令和3年確報_PL中分類!BI28/中小企業実態基本調査_令和3年確報_PL中分類!BI9</f>
        <v>1.7328695689602018E-3</v>
      </c>
      <c r="BJ18" s="161">
        <f>中小企業実態基本調査_令和3年確報_PL中分類!BJ28/中小企業実態基本調査_令和3年確報_PL中分類!BJ9</f>
        <v>3.0547366470457999E-3</v>
      </c>
      <c r="BK18" s="161">
        <f>中小企業実態基本調査_令和3年確報_PL中分類!BK28/中小企業実態基本調査_令和3年確報_PL中分類!BK9</f>
        <v>2.9104552563231742E-3</v>
      </c>
      <c r="BL18" s="162">
        <f>中小企業実態基本調査_令和3年確報_PL中分類!BL28/中小企業実態基本調査_令和3年確報_PL中分類!BL9</f>
        <v>1.4504377429147609E-3</v>
      </c>
      <c r="BM18" s="160">
        <f>中小企業実態基本調査_令和3年確報_PL中分類!BM28/中小企業実態基本調査_令和3年確報_PL中分類!BM9</f>
        <v>1.8077021176961087E-2</v>
      </c>
      <c r="BN18" s="161">
        <f>中小企業実態基本調査_令和3年確報_PL中分類!BN28/中小企業実態基本調査_令和3年確報_PL中分類!BN9</f>
        <v>1.1224609056921431E-2</v>
      </c>
      <c r="BO18" s="161">
        <f>中小企業実態基本調査_令和3年確報_PL中分類!BO28/中小企業実態基本調査_令和3年確報_PL中分類!BO9</f>
        <v>3.6019741385641062E-2</v>
      </c>
      <c r="BP18" s="162">
        <f>中小企業実態基本調査_令和3年確報_PL中分類!BP28/中小企業実態基本調査_令和3年確報_PL中分類!BP9</f>
        <v>3.5991537610963074E-3</v>
      </c>
      <c r="BQ18" s="160">
        <f>中小企業実態基本調査_令和3年確報_PL中分類!BQ28/中小企業実態基本調査_令和3年確報_PL中分類!BQ9</f>
        <v>5.1978034673521014E-3</v>
      </c>
      <c r="BR18" s="161">
        <f>中小企業実態基本調査_令和3年確報_PL中分類!BR28/中小企業実態基本調査_令和3年確報_PL中分類!BR9</f>
        <v>9.5047570123288818E-3</v>
      </c>
      <c r="BS18" s="161">
        <f>中小企業実態基本調査_令和3年確報_PL中分類!BS28/中小企業実態基本調査_令和3年確報_PL中分類!BS9</f>
        <v>2.1384940813525691E-3</v>
      </c>
      <c r="BT18" s="162">
        <f>中小企業実態基本調査_令和3年確報_PL中分類!BT28/中小企業実態基本調査_令和3年確報_PL中分類!BT9</f>
        <v>3.9280136494451341E-3</v>
      </c>
      <c r="BU18" s="160">
        <f>中小企業実態基本調査_令和3年確報_PL中分類!BU28/中小企業実態基本調査_令和3年確報_PL中分類!BU9</f>
        <v>9.0976923948973276E-3</v>
      </c>
      <c r="BV18" s="161">
        <f>中小企業実態基本調査_令和3年確報_PL中分類!BV28/中小企業実態基本調査_令和3年確報_PL中分類!BV9</f>
        <v>2.336821885476582E-2</v>
      </c>
      <c r="BW18" s="161">
        <f>中小企業実態基本調査_令和3年確報_PL中分類!BW28/中小企業実態基本調査_令和3年確報_PL中分類!BW9</f>
        <v>5.8936463423102173E-3</v>
      </c>
      <c r="BX18" s="162">
        <f>中小企業実態基本調査_令和3年確報_PL中分類!BX28/中小企業実態基本調査_令和3年確報_PL中分類!BX9</f>
        <v>2.8442280004174602E-3</v>
      </c>
      <c r="BY18" s="160">
        <f>中小企業実態基本調査_令和3年確報_PL中分類!BY28/中小企業実態基本調査_令和3年確報_PL中分類!BY9</f>
        <v>4.9037893418545642E-3</v>
      </c>
      <c r="BZ18" s="161">
        <f>中小企業実態基本調査_令和3年確報_PL中分類!BZ28/中小企業実態基本調査_令和3年確報_PL中分類!BZ9</f>
        <v>4.2824462832352023E-3</v>
      </c>
      <c r="CA18" s="161">
        <f>中小企業実態基本調査_令和3年確報_PL中分類!CA28/中小企業実態基本調査_令和3年確報_PL中分類!CA9</f>
        <v>7.4361614154855584E-3</v>
      </c>
      <c r="CB18" s="162">
        <f>中小企業実態基本調査_令和3年確報_PL中分類!CB28/中小企業実態基本調査_令和3年確報_PL中分類!CB9</f>
        <v>4.3846419820534124E-3</v>
      </c>
      <c r="CC18" s="160">
        <f>中小企業実態基本調査_令和3年確報_PL中分類!CC28/中小企業実態基本調査_令和3年確報_PL中分類!CC9</f>
        <v>3.3532574001768263E-3</v>
      </c>
      <c r="CD18" s="161">
        <f>中小企業実態基本調査_令和3年確報_PL中分類!CD28/中小企業実態基本調査_令和3年確報_PL中分類!CD9</f>
        <v>5.864436418899434E-3</v>
      </c>
      <c r="CE18" s="161">
        <f>中小企業実態基本調査_令和3年確報_PL中分類!CE28/中小企業実態基本調査_令和3年確報_PL中分類!CE9</f>
        <v>4.0004252885238777E-3</v>
      </c>
      <c r="CF18" s="161">
        <f>中小企業実態基本調査_令和3年確報_PL中分類!CF28/中小企業実態基本調査_令和3年確報_PL中分類!CF9</f>
        <v>2.3966337574003824E-3</v>
      </c>
      <c r="CG18" s="161">
        <f>中小企業実態基本調査_令和3年確報_PL中分類!CG28/中小企業実態基本調査_令和3年確報_PL中分類!CG9</f>
        <v>1.5444884740694331E-3</v>
      </c>
      <c r="CH18" s="162">
        <f>中小企業実態基本調査_令和3年確報_PL中分類!CH28/中小企業実態基本調査_令和3年確報_PL中分類!CH9</f>
        <v>3.1399310935882382E-3</v>
      </c>
    </row>
    <row r="19" spans="1:86" s="107" customFormat="1" ht="12" customHeight="1" x14ac:dyDescent="0.4">
      <c r="A19" s="184" t="s">
        <v>64</v>
      </c>
      <c r="C19" s="102"/>
      <c r="D19" s="202"/>
      <c r="E19" s="231" t="s">
        <v>481</v>
      </c>
      <c r="F19" s="168" t="s">
        <v>482</v>
      </c>
      <c r="G19" s="169" t="s">
        <v>534</v>
      </c>
      <c r="H19" s="141">
        <f>中小企業実態基本調査_令和3年確報_PL中分類!H9/中小企業実態基本調査_令和3年確報_BS中分類!H29</f>
        <v>0.9708496388131963</v>
      </c>
      <c r="I19" s="130">
        <f>中小企業実態基本調査_令和3年確報_PL中分類!I9/中小企業実態基本調査_令和3年確報_BS中分類!I29</f>
        <v>1.1232427974124672</v>
      </c>
      <c r="J19" s="124">
        <f>中小企業実態基本調査_令和3年確報_PL中分類!J9/中小企業実態基本調査_令和3年確報_BS中分類!J29</f>
        <v>1.0921819676077416</v>
      </c>
      <c r="K19" s="124">
        <f>中小企業実態基本調査_令和3年確報_PL中分類!K9/中小企業実態基本調査_令和3年確報_BS中分類!K29</f>
        <v>1.1492830098948461</v>
      </c>
      <c r="L19" s="131">
        <f>中小企業実態基本調査_令和3年確報_PL中分類!L9/中小企業実態基本調査_令和3年確報_BS中分類!L29</f>
        <v>1.1765138234964687</v>
      </c>
      <c r="M19" s="130">
        <f>中小企業実態基本調査_令和3年確報_PL中分類!M9/中小企業実態基本調査_令和3年確報_BS中分類!M29</f>
        <v>0.91275925805756464</v>
      </c>
      <c r="N19" s="124">
        <f>中小企業実態基本調査_令和3年確報_PL中分類!N9/中小企業実態基本調査_令和3年確報_BS中分類!N29</f>
        <v>1.2007865141507852</v>
      </c>
      <c r="O19" s="124">
        <f>中小企業実態基本調査_令和3年確報_PL中分類!O9/中小企業実態基本調査_令和3年確報_BS中分類!O29</f>
        <v>0.72214010884634583</v>
      </c>
      <c r="P19" s="124">
        <f>中小企業実態基本調査_令和3年確報_PL中分類!P9/中小企業実態基本調査_令和3年確報_BS中分類!P29</f>
        <v>0.91936731064852495</v>
      </c>
      <c r="Q19" s="124">
        <f>中小企業実態基本調査_令和3年確報_PL中分類!Q9/中小企業実態基本調査_令和3年確報_BS中分類!Q29</f>
        <v>0.97597888394616183</v>
      </c>
      <c r="R19" s="124">
        <f>中小企業実態基本調査_令和3年確報_PL中分類!R9/中小企業実態基本調査_令和3年確報_BS中分類!R29</f>
        <v>0.96724348910382463</v>
      </c>
      <c r="S19" s="124">
        <f>中小企業実態基本調査_令和3年確報_PL中分類!S9/中小企業実態基本調査_令和3年確報_BS中分類!S29</f>
        <v>1.069644648168846</v>
      </c>
      <c r="T19" s="124">
        <f>中小企業実態基本調査_令和3年確報_PL中分類!T9/中小企業実態基本調査_令和3年確報_BS中分類!T29</f>
        <v>0.878244585362425</v>
      </c>
      <c r="U19" s="124">
        <f>中小企業実態基本調査_令和3年確報_PL中分類!U9/中小企業実態基本調査_令和3年確報_BS中分類!U29</f>
        <v>0.73296301010735365</v>
      </c>
      <c r="V19" s="124">
        <f>中小企業実態基本調査_令和3年確報_PL中分類!V9/中小企業実態基本調査_令和3年確報_BS中分類!V29</f>
        <v>1.1924907230715078</v>
      </c>
      <c r="W19" s="124">
        <f>中小企業実態基本調査_令和3年確報_PL中分類!W9/中小企業実態基本調査_令和3年確報_BS中分類!W29</f>
        <v>0.95652661856441068</v>
      </c>
      <c r="X19" s="124">
        <f>中小企業実態基本調査_令和3年確報_PL中分類!X9/中小企業実態基本調査_令和3年確報_BS中分類!X29</f>
        <v>0.92803317015363784</v>
      </c>
      <c r="Y19" s="124">
        <f>中小企業実態基本調査_令和3年確報_PL中分類!Y9/中小企業実態基本調査_令和3年確報_BS中分類!Y29</f>
        <v>0.75565204076804693</v>
      </c>
      <c r="Z19" s="124">
        <f>中小企業実態基本調査_令和3年確報_PL中分類!Z9/中小企業実態基本調査_令和3年確報_BS中分類!Z29</f>
        <v>0.86640572539535521</v>
      </c>
      <c r="AA19" s="124">
        <f>中小企業実態基本調査_令和3年確報_PL中分類!AA9/中小企業実態基本調査_令和3年確報_BS中分類!AA29</f>
        <v>1.000434893453533</v>
      </c>
      <c r="AB19" s="124">
        <f>中小企業実態基本調査_令和3年確報_PL中分類!AB9/中小企業実態基本調査_令和3年確報_BS中分類!AB29</f>
        <v>0.97913756186362799</v>
      </c>
      <c r="AC19" s="124">
        <f>中小企業実態基本調査_令和3年確報_PL中分類!AC9/中小企業実態基本調査_令和3年確報_BS中分類!AC29</f>
        <v>0.86416400613448485</v>
      </c>
      <c r="AD19" s="124">
        <f>中小企業実態基本調査_令和3年確報_PL中分類!AD9/中小企業実態基本調査_令和3年確報_BS中分類!AD29</f>
        <v>0.68637513602750089</v>
      </c>
      <c r="AE19" s="124">
        <f>中小企業実態基本調査_令和3年確報_PL中分類!AE9/中小企業実態基本調査_令和3年確報_BS中分類!AE29</f>
        <v>0.71538749097297072</v>
      </c>
      <c r="AF19" s="124">
        <f>中小企業実態基本調査_令和3年確報_PL中分類!AF9/中小企業実態基本調査_令和3年確報_BS中分類!AF29</f>
        <v>0.80041295302322324</v>
      </c>
      <c r="AG19" s="124">
        <f>中小企業実態基本調査_令和3年確報_PL中分類!AG9/中小企業実態基本調査_令和3年確報_BS中分類!AG29</f>
        <v>0.90691955077198882</v>
      </c>
      <c r="AH19" s="124">
        <f>中小企業実態基本調査_令和3年確報_PL中分類!AH9/中小企業実態基本調査_令和3年確報_BS中分類!AH29</f>
        <v>0.98733125846508163</v>
      </c>
      <c r="AI19" s="124">
        <f>中小企業実態基本調査_令和3年確報_PL中分類!AI9/中小企業実態基本調査_令和3年確報_BS中分類!AI29</f>
        <v>1.1311125316894632</v>
      </c>
      <c r="AJ19" s="124">
        <f>中小企業実態基本調査_令和3年確報_PL中分類!AJ9/中小企業実態基本調査_令和3年確報_BS中分類!AJ29</f>
        <v>1.0157103031093286</v>
      </c>
      <c r="AK19" s="131">
        <f>中小企業実態基本調査_令和3年確報_PL中分類!AK9/中小企業実態基本調査_令和3年確報_BS中分類!AK29</f>
        <v>0.88231244280280552</v>
      </c>
      <c r="AL19" s="130">
        <f>中小企業実態基本調査_令和3年確報_PL中分類!AL9/中小企業実態基本調査_令和3年確報_BS中分類!AL29</f>
        <v>0.95130622590298453</v>
      </c>
      <c r="AM19" s="124">
        <f>中小企業実態基本調査_令和3年確報_PL中分類!AM9/中小企業実態基本調査_令和3年確報_BS中分類!AM29</f>
        <v>1.2855946695840055</v>
      </c>
      <c r="AN19" s="124">
        <f>中小企業実態基本調査_令和3年確報_PL中分類!AN9/中小企業実態基本調査_令和3年確報_BS中分類!AN29</f>
        <v>0.59941188502978926</v>
      </c>
      <c r="AO19" s="124">
        <f>中小企業実態基本調査_令和3年確報_PL中分類!AO9/中小企業実態基本調査_令和3年確報_BS中分類!AO29</f>
        <v>0.97217109000015955</v>
      </c>
      <c r="AP19" s="124">
        <f>中小企業実態基本調査_令和3年確報_PL中分類!AP9/中小企業実態基本調査_令和3年確報_BS中分類!AP29</f>
        <v>1.1905889411578365</v>
      </c>
      <c r="AQ19" s="131">
        <f>中小企業実態基本調査_令和3年確報_PL中分類!AQ9/中小企業実態基本調査_令和3年確報_BS中分類!AQ29</f>
        <v>0.84466915452281266</v>
      </c>
      <c r="AR19" s="130">
        <f>中小企業実態基本調査_令和3年確報_PL中分類!AR9/中小企業実態基本調査_令和3年確報_BS中分類!AR29</f>
        <v>1.0669199805171474</v>
      </c>
      <c r="AS19" s="124">
        <f>中小企業実態基本調査_令和3年確報_PL中分類!AS9/中小企業実態基本調査_令和3年確報_BS中分類!AS29</f>
        <v>0.59933452287623523</v>
      </c>
      <c r="AT19" s="124">
        <f>中小企業実態基本調査_令和3年確報_PL中分類!AT9/中小企業実態基本調査_令和3年確報_BS中分類!AT29</f>
        <v>1.3044809935566786</v>
      </c>
      <c r="AU19" s="124">
        <f>中小企業実態基本調査_令和3年確報_PL中分類!AU9/中小企業実態基本調査_令和3年確報_BS中分類!AU29</f>
        <v>0.5458741428329722</v>
      </c>
      <c r="AV19" s="124">
        <f>中小企業実態基本調査_令和3年確報_PL中分類!AV9/中小企業実態基本調査_令和3年確報_BS中分類!AV29</f>
        <v>0.6584398603578957</v>
      </c>
      <c r="AW19" s="124">
        <f>中小企業実態基本調査_令和3年確報_PL中分類!AW9/中小企業実態基本調査_令和3年確報_BS中分類!AW29</f>
        <v>1.3280274134854193</v>
      </c>
      <c r="AX19" s="131" t="e">
        <f>中小企業実態基本調査_令和3年確報_PL中分類!AX9/中小企業実態基本調査_令和3年確報_BS中分類!AX29</f>
        <v>#VALUE!</v>
      </c>
      <c r="AY19" s="130">
        <f>中小企業実態基本調査_令和3年確報_PL中分類!AY9/中小企業実態基本調査_令和3年確報_BS中分類!AY29</f>
        <v>1.6175352897101372</v>
      </c>
      <c r="AZ19" s="124">
        <f>中小企業実態基本調査_令和3年確報_PL中分類!AZ9/中小企業実態基本調査_令和3年確報_BS中分類!AZ29</f>
        <v>1.5817115393764363</v>
      </c>
      <c r="BA19" s="124">
        <f>中小企業実態基本調査_令和3年確報_PL中分類!BA9/中小企業実態基本調査_令和3年確報_BS中分類!BA29</f>
        <v>1.1048064513144771</v>
      </c>
      <c r="BB19" s="124">
        <f>中小企業実態基本調査_令和3年確報_PL中分類!BB9/中小企業実態基本調査_令和3年確報_BS中分類!BB29</f>
        <v>2.2197775249198446</v>
      </c>
      <c r="BC19" s="124">
        <f>中小企業実態基本調査_令和3年確報_PL中分類!BC9/中小企業実態基本調査_令和3年確報_BS中分類!BC29</f>
        <v>1.6926444740595004</v>
      </c>
      <c r="BD19" s="124">
        <f>中小企業実態基本調査_令和3年確報_PL中分類!BD9/中小企業実態基本調査_令和3年確報_BS中分類!BD29</f>
        <v>1.342596023338376</v>
      </c>
      <c r="BE19" s="131">
        <f>中小企業実態基本調査_令和3年確報_PL中分類!BE9/中小企業実態基本調査_令和3年確報_BS中分類!BE29</f>
        <v>1.6513725344166801</v>
      </c>
      <c r="BF19" s="130">
        <f>中小企業実態基本調査_令和3年確報_PL中分類!BF9/中小企業実態基本調査_令和3年確報_BS中分類!BF29</f>
        <v>1.6961798276960272</v>
      </c>
      <c r="BG19" s="124">
        <f>中小企業実態基本調査_令和3年確報_PL中分類!BG9/中小企業実態基本調査_令和3年確報_BS中分類!BG29</f>
        <v>2.1194429375234143</v>
      </c>
      <c r="BH19" s="124">
        <f>中小企業実態基本調査_令和3年確報_PL中分類!BH9/中小企業実態基本調査_令和3年確報_BS中分類!BH29</f>
        <v>1.1558505818442502</v>
      </c>
      <c r="BI19" s="124">
        <f>中小企業実態基本調査_令和3年確報_PL中分類!BI9/中小企業実態基本調査_令和3年確報_BS中分類!BI29</f>
        <v>2.3728818330403971</v>
      </c>
      <c r="BJ19" s="124">
        <f>中小企業実態基本調査_令和3年確報_PL中分類!BJ9/中小企業実態基本調査_令和3年確報_BS中分類!BJ29</f>
        <v>1.4551550964290063</v>
      </c>
      <c r="BK19" s="124">
        <f>中小企業実態基本調査_令和3年確報_PL中分類!BK9/中小企業実態基本調査_令和3年確報_BS中分類!BK29</f>
        <v>1.5408509064620233</v>
      </c>
      <c r="BL19" s="131">
        <f>中小企業実態基本調査_令和3年確報_PL中分類!BL9/中小企業実態基本調査_令和3年確報_BS中分類!BL29</f>
        <v>2.1281304956545211</v>
      </c>
      <c r="BM19" s="130">
        <f>中小企業実態基本調査_令和3年確報_PL中分類!BM9/中小企業実態基本調査_令和3年確報_BS中分類!BM29</f>
        <v>0.27927040951977333</v>
      </c>
      <c r="BN19" s="124">
        <f>中小企業実態基本調査_令和3年確報_PL中分類!BN9/中小企業実態基本調査_令和3年確報_BS中分類!BN29</f>
        <v>0.68887159308913126</v>
      </c>
      <c r="BO19" s="124">
        <f>中小企業実態基本調査_令和3年確報_PL中分類!BO9/中小企業実態基本調査_令和3年確報_BS中分類!BO29</f>
        <v>0.13185991870090905</v>
      </c>
      <c r="BP19" s="131">
        <f>中小企業実態基本調査_令和3年確報_PL中分類!BP9/中小企業実態基本調査_令和3年確報_BS中分類!BP29</f>
        <v>0.48657055069123067</v>
      </c>
      <c r="BQ19" s="130">
        <f>中小企業実態基本調査_令和3年確報_PL中分類!BQ9/中小企業実態基本調査_令和3年確報_BS中分類!BQ29</f>
        <v>0.5623283128716049</v>
      </c>
      <c r="BR19" s="124">
        <f>中小企業実態基本調査_令和3年確報_PL中分類!BR9/中小企業実態基本調査_令和3年確報_BS中分類!BR29</f>
        <v>0.27196319631967414</v>
      </c>
      <c r="BS19" s="124">
        <f>中小企業実態基本調査_令和3年確報_PL中分類!BS9/中小企業実態基本調査_令和3年確報_BS中分類!BS29</f>
        <v>1.5273400327557096</v>
      </c>
      <c r="BT19" s="131">
        <f>中小企業実態基本調査_令和3年確報_PL中分類!BT9/中小企業実態基本調査_令和3年確報_BS中分類!BT29</f>
        <v>0.9155908329583694</v>
      </c>
      <c r="BU19" s="130">
        <f>中小企業実態基本調査_令和3年確報_PL中分類!BU9/中小企業実態基本調査_令和3年確報_BS中分類!BU29</f>
        <v>0.852221602118585</v>
      </c>
      <c r="BV19" s="124">
        <f>中小企業実態基本調査_令和3年確報_PL中分類!BV9/中小企業実態基本調査_令和3年確報_BS中分類!BV29</f>
        <v>0.40253947586083166</v>
      </c>
      <c r="BW19" s="124">
        <f>中小企業実態基本調査_令和3年確報_PL中分類!BW9/中小企業実態基本調査_令和3年確報_BS中分類!BW29</f>
        <v>1.1228473127146177</v>
      </c>
      <c r="BX19" s="131">
        <f>中小企業実態基本調査_令和3年確報_PL中分類!BX9/中小企業実態基本調査_令和3年確報_BS中分類!BX29</f>
        <v>1.8899014623271833</v>
      </c>
      <c r="BY19" s="130">
        <f>中小企業実態基本調査_令和3年確報_PL中分類!BY9/中小企業実態基本調査_令和3年確報_BS中分類!BY29</f>
        <v>0.80153891195326232</v>
      </c>
      <c r="BZ19" s="124">
        <f>中小企業実態基本調査_令和3年確報_PL中分類!BZ9/中小企業実態基本調査_令和3年確報_BS中分類!BZ29</f>
        <v>0.96278665286344345</v>
      </c>
      <c r="CA19" s="124">
        <f>中小企業実態基本調査_令和3年確報_PL中分類!CA9/中小企業実態基本調査_令和3年確報_BS中分類!CA29</f>
        <v>0.4643066705140298</v>
      </c>
      <c r="CB19" s="131">
        <f>中小企業実態基本調査_令和3年確報_PL中分類!CB9/中小企業実態基本調査_令和3年確報_BS中分類!CB29</f>
        <v>0.94538960251772508</v>
      </c>
      <c r="CC19" s="130">
        <f>中小企業実態基本調査_令和3年確報_PL中分類!CC9/中小企業実態基本調査_令和3年確報_BS中分類!CC29</f>
        <v>1.0402150750323431</v>
      </c>
      <c r="CD19" s="124">
        <f>中小企業実態基本調査_令和3年確報_PL中分類!CD9/中小企業実態基本調査_令和3年確報_BS中分類!CD29</f>
        <v>0.7971909044907699</v>
      </c>
      <c r="CE19" s="124">
        <f>中小企業実態基本調査_令和3年確報_PL中分類!CE9/中小企業実態基本調査_令和3年確報_BS中分類!CE29</f>
        <v>1.1276071481886758</v>
      </c>
      <c r="CF19" s="124">
        <f>中小企業実態基本調査_令和3年確報_PL中分類!CF9/中小企業実態基本調査_令和3年確報_BS中分類!CF29</f>
        <v>1.169663731637522</v>
      </c>
      <c r="CG19" s="124">
        <f>中小企業実態基本調査_令和3年確報_PL中分類!CG9/中小企業実態基本調査_令和3年確報_BS中分類!CG29</f>
        <v>1.877354402502696</v>
      </c>
      <c r="CH19" s="131">
        <f>中小企業実態基本調査_令和3年確報_PL中分類!CH9/中小企業実態基本調査_令和3年確報_BS中分類!CH29</f>
        <v>0.95777036414302041</v>
      </c>
    </row>
    <row r="20" spans="1:86" s="101" customFormat="1" ht="16.5" x14ac:dyDescent="0.15">
      <c r="A20" s="184" t="s">
        <v>65</v>
      </c>
      <c r="D20" s="202"/>
      <c r="E20" s="232"/>
      <c r="F20" s="168" t="s">
        <v>483</v>
      </c>
      <c r="G20" s="170" t="s">
        <v>535</v>
      </c>
      <c r="H20" s="142">
        <f>中小企業実態基本調査_令和3年確報_PL中分類!H9/中小企業実態基本調査_令和3年確報_BS中分類!H17</f>
        <v>2.0970717837514816</v>
      </c>
      <c r="I20" s="132">
        <f>中小企業実態基本調査_令和3年確報_PL中分類!I9/中小企業実態基本調査_令和3年確報_BS中分類!I17</f>
        <v>3.6465509460479977</v>
      </c>
      <c r="J20" s="122">
        <f>中小企業実態基本調査_令和3年確報_PL中分類!J9/中小企業実態基本調査_令和3年確報_BS中分類!J17</f>
        <v>3.617514234572194</v>
      </c>
      <c r="K20" s="122">
        <f>中小企業実態基本調査_令和3年確報_PL中分類!K9/中小企業実態基本調査_令和3年確報_BS中分類!K17</f>
        <v>3.2955176654449261</v>
      </c>
      <c r="L20" s="133">
        <f>中小企業実態基本調査_令和3年確報_PL中分類!L9/中小企業実態基本調査_令和3年確報_BS中分類!L17</f>
        <v>4.1696648729908183</v>
      </c>
      <c r="M20" s="132">
        <f>中小企業実態基本調査_令和3年確報_PL中分類!M9/中小企業実態基本調査_令和3年確報_BS中分類!M17</f>
        <v>2.1202386366350559</v>
      </c>
      <c r="N20" s="122">
        <f>中小企業実態基本調査_令和3年確報_PL中分類!N9/中小企業実態基本調査_令和3年確報_BS中分類!N17</f>
        <v>2.544296023705634</v>
      </c>
      <c r="O20" s="122">
        <f>中小企業実態基本調査_令和3年確報_PL中分類!O9/中小企業実態基本調査_令和3年確報_BS中分類!O17</f>
        <v>1.6011399971187459</v>
      </c>
      <c r="P20" s="122">
        <f>中小企業実態基本調査_令和3年確報_PL中分類!P9/中小企業実態基本調査_令和3年確報_BS中分類!P17</f>
        <v>2.6212543543785354</v>
      </c>
      <c r="Q20" s="122">
        <f>中小企業実態基本調査_令和3年確報_PL中分類!Q9/中小企業実態基本調査_令和3年確報_BS中分類!Q17</f>
        <v>2.4112318129359314</v>
      </c>
      <c r="R20" s="122">
        <f>中小企業実態基本調査_令和3年確報_PL中分類!R9/中小企業実態基本調査_令和3年確報_BS中分類!R17</f>
        <v>2.3855148371885146</v>
      </c>
      <c r="S20" s="122">
        <f>中小企業実態基本調査_令和3年確報_PL中分類!S9/中小企業実態基本調査_令和3年確報_BS中分類!S17</f>
        <v>2.1456283357988202</v>
      </c>
      <c r="T20" s="122">
        <f>中小企業実態基本調査_令和3年確報_PL中分類!T9/中小企業実態基本調査_令和3年確報_BS中分類!T17</f>
        <v>2.0063281410116818</v>
      </c>
      <c r="U20" s="122">
        <f>中小企業実態基本調査_令和3年確報_PL中分類!U9/中小企業実態基本調査_令和3年確報_BS中分類!U17</f>
        <v>1.6891742956056923</v>
      </c>
      <c r="V20" s="122">
        <f>中小企業実態基本調査_令和3年確報_PL中分類!V9/中小企業実態基本調査_令和3年確報_BS中分類!V17</f>
        <v>3.3000168104562619</v>
      </c>
      <c r="W20" s="122">
        <f>中小企業実態基本調査_令和3年確報_PL中分類!W9/中小企業実態基本調査_令和3年確報_BS中分類!W17</f>
        <v>2.184748593400466</v>
      </c>
      <c r="X20" s="122">
        <f>中小企業実態基本調査_令和3年確報_PL中分類!X9/中小企業実態基本調査_令和3年確報_BS中分類!X17</f>
        <v>2.2527748546334081</v>
      </c>
      <c r="Y20" s="122">
        <f>中小企業実態基本調査_令和3年確報_PL中分類!Y9/中小企業実態基本調査_令和3年確報_BS中分類!Y17</f>
        <v>2.1398712037547036</v>
      </c>
      <c r="Z20" s="122">
        <f>中小企業実態基本調査_令和3年確報_PL中分類!Z9/中小企業実態基本調査_令和3年確報_BS中分類!Z17</f>
        <v>2.0179177548517373</v>
      </c>
      <c r="AA20" s="122">
        <f>中小企業実態基本調査_令和3年確報_PL中分類!AA9/中小企業実態基本調査_令和3年確報_BS中分類!AA17</f>
        <v>2.1521358439331486</v>
      </c>
      <c r="AB20" s="122">
        <f>中小企業実態基本調査_令和3年確報_PL中分類!AB9/中小企業実態基本調査_令和3年確報_BS中分類!AB17</f>
        <v>2.2215940444016553</v>
      </c>
      <c r="AC20" s="122">
        <f>中小企業実態基本調査_令和3年確報_PL中分類!AC9/中小企業実態基本調査_令和3年確報_BS中分類!AC17</f>
        <v>2.1029814201556656</v>
      </c>
      <c r="AD20" s="122">
        <f>中小企業実態基本調査_令和3年確報_PL中分類!AD9/中小企業実態基本調査_令和3年確報_BS中分類!AD17</f>
        <v>1.5838169080386952</v>
      </c>
      <c r="AE20" s="122">
        <f>中小企業実態基本調査_令和3年確報_PL中分類!AE9/中小企業実態基本調査_令和3年確報_BS中分類!AE17</f>
        <v>1.7477345196855882</v>
      </c>
      <c r="AF20" s="122">
        <f>中小企業実態基本調査_令和3年確報_PL中分類!AF9/中小企業実態基本調査_令和3年確報_BS中分類!AF17</f>
        <v>2.2732224994893278</v>
      </c>
      <c r="AG20" s="122">
        <f>中小企業実態基本調査_令和3年確報_PL中分類!AG9/中小企業実態基本調査_令和3年確報_BS中分類!AG17</f>
        <v>1.8398760133948255</v>
      </c>
      <c r="AH20" s="122">
        <f>中小企業実態基本調査_令和3年確報_PL中分類!AH9/中小企業実態基本調査_令和3年確報_BS中分類!AH17</f>
        <v>2.641647410680362</v>
      </c>
      <c r="AI20" s="122">
        <f>中小企業実態基本調査_令和3年確報_PL中分類!AI9/中小企業実態基本調査_令和3年確報_BS中分類!AI17</f>
        <v>3.26074203058399</v>
      </c>
      <c r="AJ20" s="122">
        <f>中小企業実態基本調査_令和3年確報_PL中分類!AJ9/中小企業実態基本調査_令和3年確報_BS中分類!AJ17</f>
        <v>2.0833616358619063</v>
      </c>
      <c r="AK20" s="133">
        <f>中小企業実態基本調査_令和3年確報_PL中分類!AK9/中小企業実態基本調査_令和3年確報_BS中分類!AK17</f>
        <v>2.2881155624571794</v>
      </c>
      <c r="AL20" s="132">
        <f>中小企業実態基本調査_令和3年確報_PL中分類!AL9/中小企業実態基本調査_令和3年確報_BS中分類!AL17</f>
        <v>2.8161017420975623</v>
      </c>
      <c r="AM20" s="122">
        <f>中小企業実態基本調査_令和3年確報_PL中分類!AM9/中小企業実態基本調査_令和3年確報_BS中分類!AM17</f>
        <v>3.1998703961670665</v>
      </c>
      <c r="AN20" s="122">
        <f>中小企業実態基本調査_令和3年確報_PL中分類!AN9/中小企業実態基本調査_令和3年確報_BS中分類!AN17</f>
        <v>1.2817083843406005</v>
      </c>
      <c r="AO20" s="122">
        <f>中小企業実態基本調査_令和3年確報_PL中分類!AO9/中小企業実態基本調査_令和3年確報_BS中分類!AO17</f>
        <v>2.7942951672789773</v>
      </c>
      <c r="AP20" s="122">
        <f>中小企業実態基本調査_令和3年確報_PL中分類!AP9/中小企業実態基本調査_令和3年確報_BS中分類!AP17</f>
        <v>5.6706730973436912</v>
      </c>
      <c r="AQ20" s="133">
        <f>中小企業実態基本調査_令和3年確報_PL中分類!AQ9/中小企業実態基本調査_令和3年確報_BS中分類!AQ17</f>
        <v>2.594525716041717</v>
      </c>
      <c r="AR20" s="132">
        <f>中小企業実態基本調査_令和3年確報_PL中分類!AR9/中小企業実態基本調査_令和3年確報_BS中分類!AR17</f>
        <v>1.9031616892380494</v>
      </c>
      <c r="AS20" s="122">
        <f>中小企業実態基本調査_令和3年確報_PL中分類!AS9/中小企業実態基本調査_令和3年確報_BS中分類!AS17</f>
        <v>0.90433405760690555</v>
      </c>
      <c r="AT20" s="122">
        <f>中小企業実態基本調査_令和3年確報_PL中分類!AT9/中小企業実態基本調査_令和3年確報_BS中分類!AT17</f>
        <v>2.657844545794688</v>
      </c>
      <c r="AU20" s="122">
        <f>中小企業実態基本調査_令和3年確報_PL中分類!AU9/中小企業実態基本調査_令和3年確報_BS中分類!AU17</f>
        <v>0.74615944578320814</v>
      </c>
      <c r="AV20" s="122">
        <f>中小企業実態基本調査_令和3年確報_PL中分類!AV9/中小企業実態基本調査_令和3年確報_BS中分類!AV17</f>
        <v>0.93881451327884713</v>
      </c>
      <c r="AW20" s="122">
        <f>中小企業実態基本調査_令和3年確報_PL中分類!AW9/中小企業実態基本調査_令和3年確報_BS中分類!AW17</f>
        <v>2.7467861595513328</v>
      </c>
      <c r="AX20" s="133" t="e">
        <f>中小企業実態基本調査_令和3年確報_PL中分類!AX9/中小企業実態基本調査_令和3年確報_BS中分類!AX17</f>
        <v>#VALUE!</v>
      </c>
      <c r="AY20" s="132">
        <f>中小企業実態基本調査_令和3年確報_PL中分類!AY9/中小企業実態基本調査_令和3年確報_BS中分類!AY17</f>
        <v>5.1554514389758053</v>
      </c>
      <c r="AZ20" s="122">
        <f>中小企業実態基本調査_令和3年確報_PL中分類!AZ9/中小企業実態基本調査_令和3年確報_BS中分類!AZ17</f>
        <v>5.6970933885744479</v>
      </c>
      <c r="BA20" s="122">
        <f>中小企業実態基本調査_令和3年確報_PL中分類!BA9/中小企業実態基本調査_令和3年確報_BS中分類!BA17</f>
        <v>3.2890588051323775</v>
      </c>
      <c r="BB20" s="122">
        <f>中小企業実態基本調査_令和3年確報_PL中分類!BB9/中小企業実態基本調査_令和3年確報_BS中分類!BB17</f>
        <v>5.8031496285844906</v>
      </c>
      <c r="BC20" s="122">
        <f>中小企業実態基本調査_令和3年確報_PL中分類!BC9/中小企業実態基本調査_令和3年確報_BS中分類!BC17</f>
        <v>5.3648668838162852</v>
      </c>
      <c r="BD20" s="122">
        <f>中小企業実態基本調査_令和3年確報_PL中分類!BD9/中小企業実態基本調査_令和3年確報_BS中分類!BD17</f>
        <v>4.7071605876718143</v>
      </c>
      <c r="BE20" s="133">
        <f>中小企業実態基本調査_令和3年確報_PL中分類!BE9/中小企業実態基本調査_令和3年確報_BS中分類!BE17</f>
        <v>5.6369488534769419</v>
      </c>
      <c r="BF20" s="132">
        <f>中小企業実態基本調査_令和3年確報_PL中分類!BF9/中小企業実態基本調査_令和3年確報_BS中分類!BF17</f>
        <v>3.9193739122780928</v>
      </c>
      <c r="BG20" s="122">
        <f>中小企業実態基本調査_令和3年確報_PL中分類!BG9/中小企業実態基本調査_令和3年確報_BS中分類!BG17</f>
        <v>3.4461837252128023</v>
      </c>
      <c r="BH20" s="122">
        <f>中小企業実態基本調査_令和3年確報_PL中分類!BH9/中小企業実態基本調査_令和3年確報_BS中分類!BH17</f>
        <v>2.7943860284938622</v>
      </c>
      <c r="BI20" s="122">
        <f>中小企業実態基本調査_令和3年確報_PL中分類!BI9/中小企業実態基本調査_令和3年確報_BS中分類!BI17</f>
        <v>4.5430480617807341</v>
      </c>
      <c r="BJ20" s="122">
        <f>中小企業実態基本調査_令和3年確報_PL中分類!BJ9/中小企業実態基本調査_令和3年確報_BS中分類!BJ17</f>
        <v>3.6747633728994957</v>
      </c>
      <c r="BK20" s="122">
        <f>中小企業実態基本調査_令和3年確報_PL中分類!BK9/中小企業実態基本調査_令和3年確報_BS中分類!BK17</f>
        <v>3.5430362558208439</v>
      </c>
      <c r="BL20" s="133">
        <f>中小企業実態基本調査_令和3年確報_PL中分類!BL9/中小企業実態基本調査_令和3年確報_BS中分類!BL17</f>
        <v>6.862474457757691</v>
      </c>
      <c r="BM20" s="132">
        <f>中小企業実態基本調査_令和3年確報_PL中分類!BM9/中小企業実態基本調査_令和3年確報_BS中分類!BM17</f>
        <v>0.41074787645941813</v>
      </c>
      <c r="BN20" s="122">
        <f>中小企業実態基本調査_令和3年確報_PL中分類!BN9/中小企業実態基本調査_令和3年確報_BS中分類!BN17</f>
        <v>1.6855966105093847</v>
      </c>
      <c r="BO20" s="122">
        <f>中小企業実態基本調査_令和3年確報_PL中分類!BO9/中小企業実態基本調査_令和3年確報_BS中分類!BO17</f>
        <v>0.1629923427644086</v>
      </c>
      <c r="BP20" s="133">
        <f>中小企業実態基本調査_令和3年確報_PL中分類!BP9/中小企業実態基本調査_令和3年確報_BS中分類!BP17</f>
        <v>1.5065307223630608</v>
      </c>
      <c r="BQ20" s="132">
        <f>中小企業実態基本調査_令和3年確報_PL中分類!BQ9/中小企業実態基本調査_令和3年確報_BS中分類!BQ17</f>
        <v>0.98909378380694657</v>
      </c>
      <c r="BR20" s="122">
        <f>中小企業実態基本調査_令和3年確報_PL中分類!BR9/中小企業実態基本調査_令和3年確報_BS中分類!BR17</f>
        <v>0.38619701813366397</v>
      </c>
      <c r="BS20" s="122">
        <f>中小企業実態基本調査_令和3年確報_PL中分類!BS9/中小企業実態基本調査_令和3年確報_BS中分類!BS17</f>
        <v>5.5470113999585307</v>
      </c>
      <c r="BT20" s="133">
        <f>中小企業実態基本調査_令和3年確報_PL中分類!BT9/中小企業実態基本調査_令和3年確報_BS中分類!BT17</f>
        <v>2.6132409856445373</v>
      </c>
      <c r="BU20" s="132">
        <f>中小企業実態基本調査_令和3年確報_PL中分類!BU9/中小企業実態基本調査_令和3年確報_BS中分類!BU17</f>
        <v>1.3484616426482587</v>
      </c>
      <c r="BV20" s="122">
        <f>中小企業実態基本調査_令和3年確報_PL中分類!BV9/中小企業実態基本調査_令和3年確報_BS中分類!BV17</f>
        <v>0.55056545544369306</v>
      </c>
      <c r="BW20" s="122">
        <f>中小企業実態基本調査_令和3年確報_PL中分類!BW9/中小企業実態基本調査_令和3年確報_BS中分類!BW17</f>
        <v>1.9688095847138338</v>
      </c>
      <c r="BX20" s="133">
        <f>中小企業実態基本調査_令和3年確報_PL中分類!BX9/中小企業実態基本調査_令和3年確報_BS中分類!BX17</f>
        <v>4.4595345256462693</v>
      </c>
      <c r="BY20" s="132">
        <f>中小企業実態基本調査_令和3年確報_PL中分類!BY9/中小企業実態基本調査_令和3年確報_BS中分類!BY17</f>
        <v>1.4487022917666774</v>
      </c>
      <c r="BZ20" s="122">
        <f>中小企業実態基本調査_令和3年確報_PL中分類!BZ9/中小企業実態基本調査_令和3年確報_BS中分類!BZ17</f>
        <v>1.7323330823224112</v>
      </c>
      <c r="CA20" s="122">
        <f>中小企業実態基本調査_令和3年確報_PL中分類!CA9/中小企業実態基本調査_令和3年確報_BS中分類!CA17</f>
        <v>1.0572717783153449</v>
      </c>
      <c r="CB20" s="133">
        <f>中小企業実態基本調査_令和3年確報_PL中分類!CB9/中小企業実態基本調査_令和3年確報_BS中分類!CB17</f>
        <v>1.5309615141375519</v>
      </c>
      <c r="CC20" s="132">
        <f>中小企業実態基本調査_令和3年確報_PL中分類!CC9/中小企業実態基本調査_令和3年確報_BS中分類!CC17</f>
        <v>2.8746960621910453</v>
      </c>
      <c r="CD20" s="122">
        <f>中小企業実態基本調査_令和3年確報_PL中分類!CD9/中小企業実態基本調査_令和3年確報_BS中分類!CD17</f>
        <v>1.5030448283934128</v>
      </c>
      <c r="CE20" s="122">
        <f>中小企業実態基本調査_令和3年確報_PL中分類!CE9/中小企業実態基本調査_令和3年確報_BS中分類!CE17</f>
        <v>2.3248536011736953</v>
      </c>
      <c r="CF20" s="122">
        <f>中小企業実態基本調査_令和3年確報_PL中分類!CF9/中小企業実態基本調査_令和3年確報_BS中分類!CF17</f>
        <v>3.5186301965548901</v>
      </c>
      <c r="CG20" s="122">
        <f>中小企業実態基本調査_令和3年確報_PL中分類!CG9/中小企業実態基本調査_令和3年確報_BS中分類!CG17</f>
        <v>7.2811177437346064</v>
      </c>
      <c r="CH20" s="133">
        <f>中小企業実態基本調査_令和3年確報_PL中分類!CH9/中小企業実態基本調査_令和3年確報_BS中分類!CH17</f>
        <v>3.2734270305339774</v>
      </c>
    </row>
    <row r="21" spans="1:86" s="107" customFormat="1" ht="16.5" x14ac:dyDescent="0.4">
      <c r="A21" s="184" t="s">
        <v>66</v>
      </c>
      <c r="C21" s="102"/>
      <c r="D21" s="202"/>
      <c r="E21" s="232"/>
      <c r="F21" s="168" t="s">
        <v>484</v>
      </c>
      <c r="G21" s="169" t="s">
        <v>536</v>
      </c>
      <c r="H21" s="141">
        <f>中小企業実態基本調査_令和3年確報_PL中分類!H9/中小企業実態基本調査_令和3年確報_BS中分類!H18</f>
        <v>3.0977229095172611</v>
      </c>
      <c r="I21" s="130">
        <f>中小企業実態基本調査_令和3年確報_PL中分類!I9/中小企業実態基本調査_令和3年確報_BS中分類!I18</f>
        <v>5.1922271441887728</v>
      </c>
      <c r="J21" s="124">
        <f>中小企業実態基本調査_令和3年確報_PL中分類!J9/中小企業実態基本調査_令和3年確報_BS中分類!J18</f>
        <v>4.984597969187667</v>
      </c>
      <c r="K21" s="124">
        <f>中小企業実態基本調査_令和3年確報_PL中分類!K9/中小企業実態基本調査_令和3年確報_BS中分類!K18</f>
        <v>4.4440166468477713</v>
      </c>
      <c r="L21" s="131">
        <f>中小企業実態基本調査_令和3年確報_PL中分類!L9/中小企業実態基本調査_令和3年確報_BS中分類!L18</f>
        <v>7.0878555682543007</v>
      </c>
      <c r="M21" s="130">
        <f>中小企業実態基本調査_令和3年確報_PL中分類!M9/中小企業実態基本調査_令和3年確報_BS中分類!M18</f>
        <v>2.9736665473212751</v>
      </c>
      <c r="N21" s="124">
        <f>中小企業実態基本調査_令和3年確報_PL中分類!N9/中小企業実態基本調査_令和3年確報_BS中分類!N18</f>
        <v>3.2684731711315713</v>
      </c>
      <c r="O21" s="124">
        <f>中小企業実態基本調査_令和3年確報_PL中分類!O9/中小企業実態基本調査_令和3年確報_BS中分類!O18</f>
        <v>2.0448285939772899</v>
      </c>
      <c r="P21" s="124">
        <f>中小企業実態基本調査_令和3年確報_PL中分類!P9/中小企業実態基本調査_令和3年確報_BS中分類!P18</f>
        <v>4.0953468873762731</v>
      </c>
      <c r="Q21" s="124">
        <f>中小企業実態基本調査_令和3年確報_PL中分類!Q9/中小企業実態基本調査_令和3年確報_BS中分類!Q18</f>
        <v>2.9549352682885632</v>
      </c>
      <c r="R21" s="124">
        <f>中小企業実態基本調査_令和3年確報_PL中分類!R9/中小企業実態基本調査_令和3年確報_BS中分類!R18</f>
        <v>3.4683539799094452</v>
      </c>
      <c r="S21" s="124">
        <f>中小企業実態基本調査_令和3年確報_PL中分類!S9/中小企業実態基本調査_令和3年確報_BS中分類!S18</f>
        <v>2.6844674804770281</v>
      </c>
      <c r="T21" s="124">
        <f>中小企業実態基本調査_令和3年確報_PL中分類!T9/中小企業実態基本調査_令和3年確報_BS中分類!T18</f>
        <v>2.7232330967539484</v>
      </c>
      <c r="U21" s="124">
        <f>中小企業実態基本調査_令和3年確報_PL中分類!U9/中小企業実態基本調査_令和3年確報_BS中分類!U18</f>
        <v>2.4054387252010976</v>
      </c>
      <c r="V21" s="124">
        <f>中小企業実態基本調査_令和3年確報_PL中分類!V9/中小企業実態基本調査_令和3年確報_BS中分類!V18</f>
        <v>4.3790959245883974</v>
      </c>
      <c r="W21" s="124">
        <f>中小企業実態基本調査_令和3年確報_PL中分類!W9/中小企業実態基本調査_令和3年確報_BS中分類!W18</f>
        <v>3.0423543734868064</v>
      </c>
      <c r="X21" s="124">
        <f>中小企業実態基本調査_令和3年確報_PL中分類!X9/中小企業実態基本調査_令和3年確報_BS中分類!X18</f>
        <v>3.3383121580418469</v>
      </c>
      <c r="Y21" s="124">
        <f>中小企業実態基本調査_令和3年確報_PL中分類!Y9/中小企業実態基本調査_令和3年確報_BS中分類!Y18</f>
        <v>3.576563466030807</v>
      </c>
      <c r="Z21" s="124">
        <f>中小企業実態基本調査_令和3年確報_PL中分類!Z9/中小企業実態基本調査_令和3年確報_BS中分類!Z18</f>
        <v>2.7644135212197649</v>
      </c>
      <c r="AA21" s="124">
        <f>中小企業実態基本調査_令和3年確報_PL中分類!AA9/中小企業実態基本調査_令和3年確報_BS中分類!AA18</f>
        <v>2.7478949786608222</v>
      </c>
      <c r="AB21" s="124">
        <f>中小企業実態基本調査_令和3年確報_PL中分類!AB9/中小企業実態基本調査_令和3年確報_BS中分類!AB18</f>
        <v>3.1143229068587517</v>
      </c>
      <c r="AC21" s="124">
        <f>中小企業実態基本調査_令和3年確報_PL中分類!AC9/中小企業実態基本調査_令和3年確報_BS中分類!AC18</f>
        <v>2.872234271946903</v>
      </c>
      <c r="AD21" s="124">
        <f>中小企業実態基本調査_令和3年確報_PL中分類!AD9/中小企業実態基本調査_令和3年確報_BS中分類!AD18</f>
        <v>2.4214981944680249</v>
      </c>
      <c r="AE21" s="124">
        <f>中小企業実態基本調査_令和3年確報_PL中分類!AE9/中小企業実態基本調査_令和3年確報_BS中分類!AE18</f>
        <v>2.5488777157899114</v>
      </c>
      <c r="AF21" s="124">
        <f>中小企業実態基本調査_令和3年確報_PL中分類!AF9/中小企業実態基本調査_令和3年確報_BS中分類!AF18</f>
        <v>3.3944390292776321</v>
      </c>
      <c r="AG21" s="124">
        <f>中小企業実態基本調査_令和3年確報_PL中分類!AG9/中小企業実態基本調査_令和3年確報_BS中分類!AG18</f>
        <v>2.5605858676275504</v>
      </c>
      <c r="AH21" s="124">
        <f>中小企業実態基本調査_令和3年確報_PL中分類!AH9/中小企業実態基本調査_令和3年確報_BS中分類!AH18</f>
        <v>4.1428049512991736</v>
      </c>
      <c r="AI21" s="124">
        <f>中小企業実態基本調査_令和3年確報_PL中分類!AI9/中小企業実態基本調査_令和3年確報_BS中分類!AI18</f>
        <v>5.7617570384227603</v>
      </c>
      <c r="AJ21" s="124">
        <f>中小企業実態基本調査_令和3年確報_PL中分類!AJ9/中小企業実態基本調査_令和3年確報_BS中分類!AJ18</f>
        <v>3.1229122790923447</v>
      </c>
      <c r="AK21" s="131">
        <f>中小企業実態基本調査_令和3年確報_PL中分類!AK9/中小企業実態基本調査_令和3年確報_BS中分類!AK18</f>
        <v>3.4928530986051975</v>
      </c>
      <c r="AL21" s="130">
        <f>中小企業実態基本調査_令和3年確報_PL中分類!AL9/中小企業実態基本調査_令和3年確報_BS中分類!AL18</f>
        <v>7.1807464032484321</v>
      </c>
      <c r="AM21" s="124">
        <f>中小企業実態基本調査_令和3年確報_PL中分類!AM9/中小企業実態基本調査_令和3年確報_BS中分類!AM18</f>
        <v>4.8871983036635323</v>
      </c>
      <c r="AN21" s="124">
        <f>中小企業実態基本調査_令和3年確報_PL中分類!AN9/中小企業実態基本調査_令和3年確報_BS中分類!AN18</f>
        <v>1.8668798627677241</v>
      </c>
      <c r="AO21" s="124">
        <f>中小企業実態基本調査_令和3年確報_PL中分類!AO9/中小企業実態基本調査_令和3年確報_BS中分類!AO18</f>
        <v>12.05655984595006</v>
      </c>
      <c r="AP21" s="124">
        <f>中小企業実態基本調査_令和3年確報_PL中分類!AP9/中小企業実態基本調査_令和3年確報_BS中分類!AP18</f>
        <v>17.91469968517864</v>
      </c>
      <c r="AQ21" s="131">
        <f>中小企業実態基本調査_令和3年確報_PL中分類!AQ9/中小企業実態基本調査_令和3年確報_BS中分類!AQ18</f>
        <v>5.0369503304038332</v>
      </c>
      <c r="AR21" s="130">
        <f>中小企業実態基本調査_令和3年確報_PL中分類!AR9/中小企業実態基本調査_令和3年確報_BS中分類!AR18</f>
        <v>2.4403677088652049</v>
      </c>
      <c r="AS21" s="124">
        <f>中小企業実態基本調査_令和3年確報_PL中分類!AS9/中小企業実態基本調査_令和3年確報_BS中分類!AS18</f>
        <v>1.3020826342395657</v>
      </c>
      <c r="AT21" s="124">
        <f>中小企業実態基本調査_令和3年確報_PL中分類!AT9/中小企業実態基本調査_令和3年確報_BS中分類!AT18</f>
        <v>3.2544524874019842</v>
      </c>
      <c r="AU21" s="124">
        <f>中小企業実態基本調査_令和3年確報_PL中分類!AU9/中小企業実態基本調査_令和3年確報_BS中分類!AU18</f>
        <v>0.97449404403103701</v>
      </c>
      <c r="AV21" s="124">
        <f>中小企業実態基本調査_令和3年確報_PL中分類!AV9/中小企業実態基本調査_令和3年確報_BS中分類!AV18</f>
        <v>1.1689015030132863</v>
      </c>
      <c r="AW21" s="124">
        <f>中小企業実態基本調査_令和3年確報_PL中分類!AW9/中小企業実態基本調査_令和3年確報_BS中分類!AW18</f>
        <v>3.6484450961626638</v>
      </c>
      <c r="AX21" s="131" t="e">
        <f>中小企業実態基本調査_令和3年確報_PL中分類!AX9/中小企業実態基本調査_令和3年確報_BS中分類!AX18</f>
        <v>#VALUE!</v>
      </c>
      <c r="AY21" s="130">
        <f>中小企業実態基本調査_令和3年確報_PL中分類!AY9/中小企業実態基本調査_令和3年確報_BS中分類!AY18</f>
        <v>8.6803308844931522</v>
      </c>
      <c r="AZ21" s="124">
        <f>中小企業実態基本調査_令和3年確報_PL中分類!AZ9/中小企業実態基本調査_令和3年確報_BS中分類!AZ18</f>
        <v>15.217448821544705</v>
      </c>
      <c r="BA21" s="124">
        <f>中小企業実態基本調査_令和3年確報_PL中分類!BA9/中小企業実態基本調査_令和3年確報_BS中分類!BA18</f>
        <v>5.4411656459084545</v>
      </c>
      <c r="BB21" s="124">
        <f>中小企業実態基本調査_令和3年確報_PL中分類!BB9/中小企業実態基本調査_令和3年確報_BS中分類!BB18</f>
        <v>9.7714162541274927</v>
      </c>
      <c r="BC21" s="124">
        <f>中小企業実態基本調査_令和3年確報_PL中分類!BC9/中小企業実態基本調査_令和3年確報_BS中分類!BC18</f>
        <v>8.2268782541411944</v>
      </c>
      <c r="BD21" s="124">
        <f>中小企業実態基本調査_令和3年確報_PL中分類!BD9/中小企業実態基本調査_令和3年確報_BS中分類!BD18</f>
        <v>8.019972407808007</v>
      </c>
      <c r="BE21" s="131">
        <f>中小企業実態基本調査_令和3年確報_PL中分類!BE9/中小企業実態基本調査_令和3年確報_BS中分類!BE18</f>
        <v>10.900277197043406</v>
      </c>
      <c r="BF21" s="130">
        <f>中小企業実態基本調査_令和3年確報_PL中分類!BF9/中小企業実態基本調査_令和3年確報_BS中分類!BF18</f>
        <v>5.5297049927365736</v>
      </c>
      <c r="BG21" s="124">
        <f>中小企業実態基本調査_令和3年確報_PL中分類!BG9/中小企業実態基本調査_令和3年確報_BS中分類!BG18</f>
        <v>4.1123978357054014</v>
      </c>
      <c r="BH21" s="124">
        <f>中小企業実態基本調査_令和3年確報_PL中分類!BH9/中小企業実態基本調査_令和3年確報_BS中分類!BH18</f>
        <v>4.1113312678294553</v>
      </c>
      <c r="BI21" s="124">
        <f>中小企業実態基本調査_令和3年確報_PL中分類!BI9/中小企業実態基本調査_令和3年確報_BS中分類!BI18</f>
        <v>6.4992079054327219</v>
      </c>
      <c r="BJ21" s="124">
        <f>中小企業実態基本調査_令和3年確報_PL中分類!BJ9/中小企業実態基本調査_令和3年確報_BS中分類!BJ18</f>
        <v>4.8367732539951476</v>
      </c>
      <c r="BK21" s="124">
        <f>中小企業実態基本調査_令和3年確報_PL中分類!BK9/中小企業実態基本調査_令和3年確報_BS中分類!BK18</f>
        <v>4.9214662226094594</v>
      </c>
      <c r="BL21" s="131">
        <f>中小企業実態基本調査_令和3年確報_PL中分類!BL9/中小企業実態基本調査_令和3年確報_BS中分類!BL18</f>
        <v>14.761145893512248</v>
      </c>
      <c r="BM21" s="130">
        <f>中小企業実態基本調査_令和3年確報_PL中分類!BM9/中小企業実態基本調査_令和3年確報_BS中分類!BM18</f>
        <v>0.57844613523787947</v>
      </c>
      <c r="BN21" s="124">
        <f>中小企業実態基本調査_令和3年確報_PL中分類!BN9/中小企業実態基本調査_令和3年確報_BS中分類!BN18</f>
        <v>2.0820656404876403</v>
      </c>
      <c r="BO21" s="124">
        <f>中小企業実態基本調査_令和3年確報_PL中分類!BO9/中小企業実態基本調査_令和3年確報_BS中分類!BO18</f>
        <v>0.2345967133579045</v>
      </c>
      <c r="BP21" s="131">
        <f>中小企業実態基本調査_令和3年確報_PL中分類!BP9/中小企業実態基本調査_令和3年確報_BS中分類!BP18</f>
        <v>2.0771938307068361</v>
      </c>
      <c r="BQ21" s="130">
        <f>中小企業実態基本調査_令和3年確報_PL中分類!BQ9/中小企業実態基本調査_令和3年確報_BS中分類!BQ18</f>
        <v>4.598585535504272</v>
      </c>
      <c r="BR21" s="124">
        <f>中小企業実態基本調査_令和3年確報_PL中分類!BR9/中小企業実態基本調査_令和3年確報_BS中分類!BR18</f>
        <v>3.0615871184146646</v>
      </c>
      <c r="BS21" s="124">
        <f>中小企業実態基本調査_令和3年確報_PL中分類!BS9/中小企業実態基本調査_令和3年確報_BS中分類!BS18</f>
        <v>12.602835980950807</v>
      </c>
      <c r="BT21" s="131">
        <f>中小企業実態基本調査_令和3年確報_PL中分類!BT9/中小企業実態基本調査_令和3年確報_BS中分類!BT18</f>
        <v>4.5604100399163476</v>
      </c>
      <c r="BU21" s="130">
        <f>中小企業実態基本調査_令和3年確報_PL中分類!BU9/中小企業実態基本調査_令和3年確報_BS中分類!BU18</f>
        <v>1.6372927721230197</v>
      </c>
      <c r="BV21" s="124">
        <f>中小企業実態基本調査_令和3年確報_PL中分類!BV9/中小企業実態基本調査_令和3年確報_BS中分類!BV18</f>
        <v>0.60676722514736237</v>
      </c>
      <c r="BW21" s="124">
        <f>中小企業実態基本調査_令和3年確報_PL中分類!BW9/中小企業実態基本調査_令和3年確報_BS中分類!BW18</f>
        <v>2.6614834670965144</v>
      </c>
      <c r="BX21" s="131">
        <f>中小企業実態基本調査_令和3年確報_PL中分類!BX9/中小企業実態基本調査_令和3年確報_BS中分類!BX18</f>
        <v>5.9111486163129694</v>
      </c>
      <c r="BY21" s="130">
        <f>中小企業実態基本調査_令和3年確報_PL中分類!BY9/中小企業実態基本調査_令和3年確報_BS中分類!BY18</f>
        <v>1.8664528091763601</v>
      </c>
      <c r="BZ21" s="124">
        <f>中小企業実態基本調査_令和3年確報_PL中分類!BZ9/中小企業実態基本調査_令和3年確報_BS中分類!BZ18</f>
        <v>2.2533767270753833</v>
      </c>
      <c r="CA21" s="124">
        <f>中小企業実態基本調査_令和3年確報_PL中分類!CA9/中小企業実態基本調査_令和3年確報_BS中分類!CA18</f>
        <v>1.5439007452679283</v>
      </c>
      <c r="CB21" s="131">
        <f>中小企業実態基本調査_令和3年確報_PL中分類!CB9/中小企業実態基本調査_令和3年確報_BS中分類!CB18</f>
        <v>1.8780925591925279</v>
      </c>
      <c r="CC21" s="130">
        <f>中小企業実態基本調査_令和3年確報_PL中分類!CC9/中小企業実態基本調査_令和3年確報_BS中分類!CC18</f>
        <v>4.4414152460801075</v>
      </c>
      <c r="CD21" s="124">
        <f>中小企業実態基本調査_令和3年確報_PL中分類!CD9/中小企業実態基本調査_令和3年確報_BS中分類!CD18</f>
        <v>1.8667407877078952</v>
      </c>
      <c r="CE21" s="124">
        <f>中小企業実態基本調査_令和3年確報_PL中分類!CE9/中小企業実態基本調査_令和3年確報_BS中分類!CE18</f>
        <v>2.8553904954971987</v>
      </c>
      <c r="CF21" s="124">
        <f>中小企業実態基本調査_令和3年確報_PL中分類!CF9/中小企業実態基本調査_令和3年確報_BS中分類!CF18</f>
        <v>5.1870450171206626</v>
      </c>
      <c r="CG21" s="124">
        <f>中小企業実態基本調査_令和3年確報_PL中分類!CG9/中小企業実態基本調査_令和3年確報_BS中分類!CG18</f>
        <v>15.576138431536503</v>
      </c>
      <c r="CH21" s="131">
        <f>中小企業実態基本調査_令和3年確報_PL中分類!CH9/中小企業実態基本調査_令和3年確報_BS中分類!CH18</f>
        <v>6.4807818829027042</v>
      </c>
    </row>
    <row r="22" spans="1:86" s="101" customFormat="1" ht="33" x14ac:dyDescent="0.15">
      <c r="A22" s="184" t="s">
        <v>67</v>
      </c>
      <c r="D22" s="202"/>
      <c r="E22" s="232"/>
      <c r="F22" s="168" t="s">
        <v>485</v>
      </c>
      <c r="G22" s="170" t="s">
        <v>537</v>
      </c>
      <c r="H22" s="142">
        <f>中小企業実態基本調査_令和3年確報_BS中分類!H15/中小企業実態基本調査_令和3年確報_PL中分類!H9*365</f>
        <v>47.126979829796618</v>
      </c>
      <c r="I22" s="132">
        <f>中小企業実態基本調査_令和3年確報_BS中分類!I15/中小企業実態基本調査_令和3年確報_PL中分類!I9*365</f>
        <v>43.421885312820521</v>
      </c>
      <c r="J22" s="122">
        <f>中小企業実態基本調査_令和3年確報_BS中分類!J15/中小企業実態基本調査_令和3年確報_PL中分類!J9*365</f>
        <v>42.379655783224948</v>
      </c>
      <c r="K22" s="122">
        <f>中小企業実態基本調査_令和3年確報_BS中分類!K15/中小企業実態基本調査_令和3年確報_PL中分類!K9*365</f>
        <v>40.001778373604338</v>
      </c>
      <c r="L22" s="133">
        <f>中小企業実態基本調査_令和3年確報_BS中分類!L15/中小企業実態基本調査_令和3年確報_PL中分類!L9*365</f>
        <v>49.322825824808085</v>
      </c>
      <c r="M22" s="132">
        <f>中小企業実態基本調査_令和3年確報_BS中分類!M15/中小企業実態基本調査_令和3年確報_PL中分類!M9*365</f>
        <v>62.583608633076189</v>
      </c>
      <c r="N22" s="122">
        <f>中小企業実態基本調査_令和3年確報_BS中分類!N15/中小企業実態基本調査_令和3年確報_PL中分類!N9*365</f>
        <v>40.791423750563453</v>
      </c>
      <c r="O22" s="122">
        <f>中小企業実態基本調査_令和3年確報_BS中分類!O15/中小企業実態基本調査_令和3年確報_PL中分類!O9*365</f>
        <v>53.760584886154909</v>
      </c>
      <c r="P22" s="122">
        <f>中小企業実態基本調査_令和3年確報_BS中分類!P15/中小企業実態基本調査_令和3年確報_PL中分類!P9*365</f>
        <v>54.903764930448254</v>
      </c>
      <c r="Q22" s="122">
        <f>中小企業実態基本調査_令和3年確報_BS中分類!Q15/中小企業実態基本調査_令和3年確報_PL中分類!Q9*365</f>
        <v>59.108543175235233</v>
      </c>
      <c r="R22" s="122">
        <f>中小企業実態基本調査_令和3年確報_BS中分類!R15/中小企業実態基本調査_令和3年確報_PL中分類!R9*365</f>
        <v>53.713973157724361</v>
      </c>
      <c r="S22" s="122">
        <f>中小企業実態基本調査_令和3年確報_BS中分類!S15/中小企業実態基本調査_令和3年確報_PL中分類!S9*365</f>
        <v>61.403433197275817</v>
      </c>
      <c r="T22" s="122">
        <f>中小企業実態基本調査_令和3年確報_BS中分類!T15/中小企業実態基本調査_令和3年確報_PL中分類!T9*365</f>
        <v>63.659246115071653</v>
      </c>
      <c r="U22" s="122">
        <f>中小企業実態基本調査_令和3年確報_BS中分類!U15/中小企業実態基本調査_令和3年確報_PL中分類!U9*365</f>
        <v>73.887699579086075</v>
      </c>
      <c r="V22" s="122">
        <f>中小企業実態基本調査_令和3年確報_BS中分類!V15/中小企業実態基本調査_令和3年確報_PL中分類!V9*365</f>
        <v>69.359127856509929</v>
      </c>
      <c r="W22" s="122">
        <f>中小企業実態基本調査_令和3年確報_BS中分類!W15/中小企業実態基本調査_令和3年確報_PL中分類!W9*365</f>
        <v>80.856765279666007</v>
      </c>
      <c r="X22" s="122">
        <f>中小企業実態基本調査_令和3年確報_BS中分類!X15/中小企業実態基本調査_令和3年確報_PL中分類!X9*365</f>
        <v>71.915078487345866</v>
      </c>
      <c r="Y22" s="122">
        <f>中小企業実態基本調査_令和3年確報_BS中分類!Y15/中小企業実態基本調査_令和3年確報_PL中分類!Y9*365</f>
        <v>55.3382234482117</v>
      </c>
      <c r="Z22" s="122">
        <f>中小企業実態基本調査_令和3年確報_BS中分類!Z15/中小企業実態基本調査_令和3年確報_PL中分類!Z9*365</f>
        <v>64.117455647353466</v>
      </c>
      <c r="AA22" s="122">
        <f>中小企業実態基本調査_令和3年確報_BS中分類!AA15/中小企業実態基本調査_令和3年確報_PL中分類!AA9*365</f>
        <v>66.269194324490172</v>
      </c>
      <c r="AB22" s="122">
        <f>中小企業実態基本調査_令和3年確報_BS中分類!AB15/中小企業実態基本調査_令和3年確報_PL中分類!AB9*365</f>
        <v>70.389170200357412</v>
      </c>
      <c r="AC22" s="122">
        <f>中小企業実態基本調査_令和3年確報_BS中分類!AC15/中小企業実態基本調査_令和3年確報_PL中分類!AC9*365</f>
        <v>70.325944360301008</v>
      </c>
      <c r="AD22" s="122">
        <f>中小企業実態基本調査_令和3年確報_BS中分類!AD15/中小企業実態基本調査_令和3年確報_PL中分類!AD9*365</f>
        <v>75.836407148605744</v>
      </c>
      <c r="AE22" s="122">
        <f>中小企業実態基本調査_令和3年確報_BS中分類!AE15/中小企業実態基本調査_令和3年確報_PL中分類!AE9*365</f>
        <v>74.614882931181668</v>
      </c>
      <c r="AF22" s="122">
        <f>中小企業実態基本調査_令和3年確報_BS中分類!AF15/中小企業実態基本調査_令和3年確報_PL中分類!AF9*365</f>
        <v>76.818093896319084</v>
      </c>
      <c r="AG22" s="122">
        <f>中小企業実態基本調査_令和3年確報_BS中分類!AG15/中小企業実態基本調査_令和3年確報_PL中分類!AG9*365</f>
        <v>63.259697379181141</v>
      </c>
      <c r="AH22" s="122">
        <f>中小企業実態基本調査_令和3年確報_BS中分類!AH15/中小企業実態基本調査_令和3年確報_PL中分類!AH9*365</f>
        <v>59.549988903644611</v>
      </c>
      <c r="AI22" s="122">
        <f>中小企業実態基本調査_令和3年確報_BS中分類!AI15/中小企業実態基本調査_令和3年確報_PL中分類!AI9*365</f>
        <v>74.876205265724366</v>
      </c>
      <c r="AJ22" s="122">
        <f>中小企業実態基本調査_令和3年確報_BS中分類!AJ15/中小企業実態基本調査_令和3年確報_PL中分類!AJ9*365</f>
        <v>49.86518957499576</v>
      </c>
      <c r="AK22" s="133">
        <f>中小企業実態基本調査_令和3年確報_BS中分類!AK15/中小企業実態基本調査_令和3年確報_PL中分類!AK9*365</f>
        <v>61.117390338497103</v>
      </c>
      <c r="AL22" s="132">
        <f>中小企業実態基本調査_令和3年確報_BS中分類!AL15/中小企業実態基本調査_令和3年確報_PL中分類!AL9*365</f>
        <v>47.50203958045627</v>
      </c>
      <c r="AM22" s="122">
        <f>中小企業実態基本調査_令和3年確報_BS中分類!AM15/中小企業実態基本調査_令和3年確報_PL中分類!AM9*365</f>
        <v>46.789544347319982</v>
      </c>
      <c r="AN22" s="122">
        <f>中小企業実態基本調査_令和3年確報_BS中分類!AN15/中小企業実態基本調査_令和3年確報_PL中分類!AN9*365</f>
        <v>44.418980008799771</v>
      </c>
      <c r="AO22" s="122">
        <f>中小企業実態基本調査_令和3年確報_BS中分類!AO15/中小企業実態基本調査_令和3年確報_PL中分類!AO9*365</f>
        <v>45.26781883441253</v>
      </c>
      <c r="AP22" s="122">
        <f>中小企業実態基本調査_令和3年確報_BS中分類!AP15/中小企業実態基本調査_令和3年確報_PL中分類!AP9*365</f>
        <v>44.373965620005997</v>
      </c>
      <c r="AQ22" s="133">
        <f>中小企業実態基本調査_令和3年確報_BS中分類!AQ15/中小企業実態基本調査_令和3年確報_PL中分類!AQ9*365</f>
        <v>54.645069468412437</v>
      </c>
      <c r="AR22" s="132">
        <f>中小企業実態基本調査_令和3年確報_BS中分類!AR15/中小企業実態基本調査_令和3年確報_PL中分類!AR9*365</f>
        <v>45.39540357986273</v>
      </c>
      <c r="AS22" s="122">
        <f>中小企業実態基本調査_令和3年確報_BS中分類!AS15/中小企業実態基本調査_令和3年確報_PL中分類!AS9*365</f>
        <v>39.965317622920956</v>
      </c>
      <c r="AT22" s="122">
        <f>中小企業実態基本調査_令和3年確報_BS中分類!AT15/中小企業実態基本調査_令和3年確報_PL中分類!AT9*365</f>
        <v>46.061691161380772</v>
      </c>
      <c r="AU22" s="122">
        <f>中小企業実態基本調査_令和3年確報_BS中分類!AU15/中小企業実態基本調査_令和3年確報_PL中分類!AU9*365</f>
        <v>34.450287285874275</v>
      </c>
      <c r="AV22" s="122">
        <f>中小企業実態基本調査_令和3年確報_BS中分類!AV15/中小企業実態基本調査_令和3年確報_PL中分類!AV9*365</f>
        <v>41.525544327385667</v>
      </c>
      <c r="AW22" s="122">
        <f>中小企業実態基本調査_令和3年確報_BS中分類!AW15/中小企業実態基本調査_令和3年確報_PL中分類!AW9*365</f>
        <v>49.421309675822791</v>
      </c>
      <c r="AX22" s="133" t="e">
        <f>中小企業実態基本調査_令和3年確報_BS中分類!AX15/中小企業実態基本調査_令和3年確報_PL中分類!AX9*365</f>
        <v>#VALUE!</v>
      </c>
      <c r="AY22" s="132">
        <f>中小企業実態基本調査_令和3年確報_BS中分類!AY15/中小企業実態基本調査_令和3年確報_PL中分類!AY9*365</f>
        <v>57.10732011207152</v>
      </c>
      <c r="AZ22" s="122">
        <f>中小企業実態基本調査_令和3年確報_BS中分類!AZ15/中小企業実態基本調査_令和3年確報_PL中分類!AZ9*365</f>
        <v>64.61942708267344</v>
      </c>
      <c r="BA22" s="122">
        <f>中小企業実態基本調査_令和3年確報_BS中分類!BA15/中小企業実態基本調査_令和3年確報_PL中分類!BA9*365</f>
        <v>52.280252721276305</v>
      </c>
      <c r="BB22" s="122">
        <f>中小企業実態基本調査_令和3年確報_BS中分類!BB15/中小企業実態基本調査_令和3年確報_PL中分類!BB9*365</f>
        <v>34.531914029422701</v>
      </c>
      <c r="BC22" s="122">
        <f>中小企業実態基本調査_令和3年確報_BS中分類!BC15/中小企業実態基本調査_令和3年確報_PL中分類!BC9*365</f>
        <v>68.120161163465326</v>
      </c>
      <c r="BD22" s="122">
        <f>中小企業実態基本調査_令和3年確報_BS中分類!BD15/中小企業実態基本調査_令和3年確報_PL中分類!BD9*365</f>
        <v>65.022521847831655</v>
      </c>
      <c r="BE22" s="133">
        <f>中小企業実態基本調査_令和3年確報_BS中分類!BE15/中小企業実態基本調査_令和3年確報_PL中分類!BE9*365</f>
        <v>57.082590260493276</v>
      </c>
      <c r="BF22" s="132">
        <f>中小企業実態基本調査_令和3年確報_BS中分類!BF15/中小企業実態基本調査_令和3年確報_PL中分類!BF9*365</f>
        <v>22.8772551650429</v>
      </c>
      <c r="BG22" s="122">
        <f>中小企業実態基本調査_令和3年確報_BS中分類!BG15/中小企業実態基本調査_令和3年確報_PL中分類!BG9*365</f>
        <v>4.0397885932014921</v>
      </c>
      <c r="BH22" s="122">
        <f>中小企業実態基本調査_令和3年確報_BS中分類!BH15/中小企業実態基本調査_令和3年確報_PL中分類!BH9*365</f>
        <v>21.301748042238678</v>
      </c>
      <c r="BI22" s="122">
        <f>中小企業実態基本調査_令和3年確報_BS中分類!BI15/中小企業実態基本調査_令和3年確報_PL中分類!BI9*365</f>
        <v>9.1892067289630646</v>
      </c>
      <c r="BJ22" s="122">
        <f>中小企業実態基本調査_令和3年確報_BS中分類!BJ15/中小企業実態基本調査_令和3年確報_PL中分類!BJ9*365</f>
        <v>25.547368217017528</v>
      </c>
      <c r="BK22" s="122">
        <f>中小企業実態基本調査_令和3年確報_BS中分類!BK15/中小企業実態基本調査_令和3年確報_PL中分類!BK9*365</f>
        <v>29.69039206961326</v>
      </c>
      <c r="BL22" s="133">
        <f>中小企業実態基本調査_令和3年確報_BS中分類!BL15/中小企業実態基本調査_令和3年確報_PL中分類!BL9*365</f>
        <v>30.509415396372177</v>
      </c>
      <c r="BM22" s="132">
        <f>中小企業実態基本調査_令和3年確報_BS中分類!BM15/中小企業実態基本調査_令和3年確報_PL中分類!BM9*365</f>
        <v>30.649643551353819</v>
      </c>
      <c r="BN22" s="122">
        <f>中小企業実態基本調査_令和3年確報_BS中分類!BN15/中小企業実態基本調査_令和3年確報_PL中分類!BN9*365</f>
        <v>5.6006994790669706</v>
      </c>
      <c r="BO22" s="122">
        <f>中小企業実態基本調査_令和3年確報_BS中分類!BO15/中小企業実態基本調査_令和3年確報_PL中分類!BO9*365</f>
        <v>43.253088069406367</v>
      </c>
      <c r="BP22" s="133">
        <f>中小企業実態基本調査_令和3年確報_BS中分類!BP15/中小企業実態基本調査_令和3年確報_PL中分類!BP9*365</f>
        <v>77.933928910858469</v>
      </c>
      <c r="BQ22" s="132">
        <f>中小企業実態基本調査_令和3年確報_BS中分類!BQ15/中小企業実態基本調査_令和3年確報_PL中分類!BQ9*365</f>
        <v>52.193004449969614</v>
      </c>
      <c r="BR22" s="122">
        <f>中小企業実態基本調査_令和3年確報_BS中分類!BR15/中小企業実態基本調査_令和3年確報_PL中分類!BR9*365</f>
        <v>34.550247681911543</v>
      </c>
      <c r="BS22" s="122">
        <f>中小企業実態基本調査_令和3年確報_BS中分類!BS15/中小企業実態基本調査_令和3年確報_PL中分類!BS9*365</f>
        <v>53.489812205398181</v>
      </c>
      <c r="BT22" s="133">
        <f>中小企業実態基本調査_令和3年確報_BS中分類!BT15/中小企業実態基本調査_令和3年確報_PL中分類!BT9*365</f>
        <v>63.702780051068402</v>
      </c>
      <c r="BU22" s="132">
        <f>中小企業実態基本調査_令和3年確報_BS中分類!BU15/中小企業実態基本調査_令和3年確報_PL中分類!BU9*365</f>
        <v>18.257855747334474</v>
      </c>
      <c r="BV22" s="122">
        <f>中小企業実態基本調査_令和3年確報_BS中分類!BV15/中小企業実態基本調査_令和3年確報_PL中分類!BV9*365</f>
        <v>29.662347916820156</v>
      </c>
      <c r="BW22" s="122">
        <f>中小企業実態基本調査_令和3年確報_BS中分類!BW15/中小企業実態基本調査_令和3年確報_PL中分類!BW9*365</f>
        <v>13.373025149436916</v>
      </c>
      <c r="BX22" s="133">
        <f>中小企業実態基本調査_令和3年確報_BS中分類!BX15/中小企業実態基本調査_令和3年確報_PL中分類!BX9*365</f>
        <v>27.382224416338147</v>
      </c>
      <c r="BY22" s="132">
        <f>中小企業実態基本調査_令和3年確報_BS中分類!BY15/中小企業実態基本調査_令和3年確報_PL中分類!BY9*365</f>
        <v>14.318048217240989</v>
      </c>
      <c r="BZ22" s="122">
        <f>中小企業実態基本調査_令和3年確報_BS中分類!BZ15/中小企業実態基本調査_令和3年確報_PL中分類!BZ9*365</f>
        <v>23.309324969141066</v>
      </c>
      <c r="CA22" s="122">
        <f>中小企業実態基本調査_令和3年確報_BS中分類!CA15/中小企業実態基本調査_令和3年確報_PL中分類!CA9*365</f>
        <v>26.98442124445635</v>
      </c>
      <c r="CB22" s="133">
        <f>中小企業実態基本調査_令和3年確報_BS中分類!CB15/中小企業実態基本調査_令和3年確報_PL中分類!CB9*365</f>
        <v>8.0416751674022908</v>
      </c>
      <c r="CC22" s="132">
        <f>中小企業実態基本調査_令和3年確報_BS中分類!CC15/中小企業実態基本調査_令和3年確報_PL中分類!CC9*365</f>
        <v>39.829091092649712</v>
      </c>
      <c r="CD22" s="122">
        <f>中小企業実態基本調査_令和3年確報_BS中分類!CD15/中小企業実態基本調査_令和3年確報_PL中分類!CD9*365</f>
        <v>40.884860491733505</v>
      </c>
      <c r="CE22" s="122">
        <f>中小企業実態基本調査_令和3年確報_BS中分類!CE15/中小企業実態基本調査_令和3年確報_PL中分類!CE9*365</f>
        <v>36.07600766169513</v>
      </c>
      <c r="CF22" s="122">
        <f>中小企業実態基本調査_令和3年確報_BS中分類!CF15/中小企業実態基本調査_令和3年確報_PL中分類!CF9*365</f>
        <v>59.271411962352467</v>
      </c>
      <c r="CG22" s="122">
        <f>中小企業実態基本調査_令和3年確報_BS中分類!CG15/中小企業実態基本調査_令和3年確報_PL中分類!CG9*365</f>
        <v>36.781593127060191</v>
      </c>
      <c r="CH22" s="133">
        <f>中小企業実態基本調査_令和3年確報_BS中分類!CH15/中小企業実態基本調査_令和3年確報_PL中分類!CH9*365</f>
        <v>38.355161909723208</v>
      </c>
    </row>
    <row r="23" spans="1:86" s="107" customFormat="1" ht="16.5" x14ac:dyDescent="0.4">
      <c r="A23" s="184" t="s">
        <v>68</v>
      </c>
      <c r="C23" s="102"/>
      <c r="D23" s="202"/>
      <c r="E23" s="232"/>
      <c r="F23" s="168" t="s">
        <v>486</v>
      </c>
      <c r="G23" s="169" t="s">
        <v>538</v>
      </c>
      <c r="H23" s="141">
        <f>中小企業実態基本調査_令和3年確報_BS中分類!H16/中小企業実態基本調査_令和3年確報_PL中分類!H9*365</f>
        <v>31.259468611476528</v>
      </c>
      <c r="I23" s="130">
        <f>中小企業実態基本調査_令和3年確報_BS中分類!I16/中小企業実態基本調査_令和3年確報_PL中分類!I9*365</f>
        <v>37.02255427157538</v>
      </c>
      <c r="J23" s="124">
        <f>中小企業実態基本調査_令和3年確報_BS中分類!J16/中小企業実態基本調査_令和3年確報_PL中分類!J9*365</f>
        <v>45.402956088259295</v>
      </c>
      <c r="K23" s="124">
        <f>中小企業実態基本調査_令和3年確報_BS中分類!K16/中小企業実態基本調査_令和3年確報_PL中分類!K9*365</f>
        <v>19.70879425138725</v>
      </c>
      <c r="L23" s="131">
        <f>中小企業実態基本調査_令和3年確報_BS中分類!L16/中小企業実態基本調査_令和3年確報_PL中分類!L9*365</f>
        <v>34.294756005358892</v>
      </c>
      <c r="M23" s="130">
        <f>中小企業実態基本調査_令和3年確報_BS中分類!M16/中小企業実態基本調査_令和3年確報_PL中分類!M9*365</f>
        <v>41.942308550416982</v>
      </c>
      <c r="N23" s="124">
        <f>中小企業実態基本調査_令和3年確報_BS中分類!N16/中小企業実態基本調査_令和3年確報_PL中分類!N9*365</f>
        <v>40.951348041829881</v>
      </c>
      <c r="O23" s="124">
        <f>中小企業実態基本調査_令和3年確報_BS中分類!O16/中小企業実態基本調査_令和3年確報_PL中分類!O9*365</f>
        <v>69.992568908026513</v>
      </c>
      <c r="P23" s="124">
        <f>中小企業実態基本調査_令和3年確報_BS中分類!P16/中小企業実態基本調査_令和3年確報_PL中分類!P9*365</f>
        <v>49.507001765985493</v>
      </c>
      <c r="Q23" s="124">
        <f>中小企業実態基本調査_令和3年確報_BS中分類!Q16/中小企業実態基本調査_令和3年確報_PL中分類!Q9*365</f>
        <v>45.852673518954795</v>
      </c>
      <c r="R23" s="124">
        <f>中小企業実態基本調査_令和3年確報_BS中分類!R16/中小企業実態基本調査_令和3年確報_PL中分類!R9*365</f>
        <v>42.952001968908142</v>
      </c>
      <c r="S23" s="124">
        <f>中小企業実態基本調査_令和3年確報_BS中分類!S16/中小企業実態基本調査_令和3年確報_PL中分類!S9*365</f>
        <v>22.304387259379627</v>
      </c>
      <c r="T23" s="124">
        <f>中小企業実態基本調査_令和3年確報_BS中分類!T16/中小企業実態基本調査_令和3年確報_PL中分類!T9*365</f>
        <v>15.141688489462023</v>
      </c>
      <c r="U23" s="124">
        <f>中小企業実態基本調査_令和3年確報_BS中分類!U16/中小企業実態基本調査_令和3年確報_PL中分類!U9*365</f>
        <v>64.798221551275404</v>
      </c>
      <c r="V23" s="124">
        <f>中小企業実態基本調査_令和3年確報_BS中分類!V16/中小企業実態基本調査_令和3年確報_PL中分類!V9*365</f>
        <v>35.126852978627305</v>
      </c>
      <c r="W23" s="124">
        <f>中小企業実態基本調査_令和3年確報_BS中分類!W16/中小企業実態基本調査_令和3年確報_PL中分類!W9*365</f>
        <v>32.908925783842179</v>
      </c>
      <c r="X23" s="124">
        <f>中小企業実態基本調査_令和3年確報_BS中分類!X16/中小企業実態基本調査_令和3年確報_PL中分類!X9*365</f>
        <v>42.317179782592227</v>
      </c>
      <c r="Y23" s="124">
        <f>中小企業実態基本調査_令和3年確報_BS中分類!Y16/中小企業実態基本調査_令和3年確報_PL中分類!Y9*365</f>
        <v>82.0925086278409</v>
      </c>
      <c r="Z23" s="124">
        <f>中小企業実態基本調査_令和3年確報_BS中分類!Z16/中小企業実態基本調査_令和3年確報_PL中分類!Z9*365</f>
        <v>33.004861501621114</v>
      </c>
      <c r="AA23" s="124">
        <f>中小企業実態基本調査_令和3年確報_BS中分類!AA16/中小企業実態基本調査_令和3年確報_PL中分類!AA9*365</f>
        <v>36.883021033340391</v>
      </c>
      <c r="AB23" s="124">
        <f>中小企業実態基本調査_令和3年確報_BS中分類!AB16/中小企業実態基本調査_令和3年確報_PL中分類!AB9*365</f>
        <v>40.361463003515901</v>
      </c>
      <c r="AC23" s="124">
        <f>中小企業実態基本調査_令和3年確報_BS中分類!AC16/中小企業実態基本調査_令和3年確報_PL中分類!AC9*365</f>
        <v>34.519874681677805</v>
      </c>
      <c r="AD23" s="124">
        <f>中小企業実態基本調査_令和3年確報_BS中分類!AD16/中小企業実態基本調査_令和3年確報_PL中分類!AD9*365</f>
        <v>46.581495960926468</v>
      </c>
      <c r="AE23" s="124">
        <f>中小企業実態基本調査_令和3年確報_BS中分類!AE16/中小企業実態基本調査_令和3年確報_PL中分類!AE9*365</f>
        <v>51.290343654055462</v>
      </c>
      <c r="AF23" s="124">
        <f>中小企業実態基本調査_令和3年確報_BS中分類!AF16/中小企業実態基本調査_令和3年確報_PL中分類!AF9*365</f>
        <v>66.205228699643712</v>
      </c>
      <c r="AG23" s="124">
        <f>中小企業実態基本調査_令和3年確報_BS中分類!AG16/中小企業実態基本調査_令和3年確報_PL中分類!AG9*365</f>
        <v>41.756672675189591</v>
      </c>
      <c r="AH23" s="124">
        <f>中小企業実態基本調査_令和3年確報_BS中分類!AH16/中小企業実態基本調査_令和3年確報_PL中分類!AH9*365</f>
        <v>48.780629988660785</v>
      </c>
      <c r="AI23" s="124">
        <f>中小企業実態基本調査_令和3年確報_BS中分類!AI16/中小企業実態基本調査_令和3年確報_PL中分類!AI9*365</f>
        <v>48.195203893208173</v>
      </c>
      <c r="AJ23" s="124">
        <f>中小企業実態基本調査_令和3年確報_BS中分類!AJ16/中小企業実態基本調査_令和3年確報_PL中分類!AJ9*365</f>
        <v>30.002085689293818</v>
      </c>
      <c r="AK23" s="131">
        <f>中小企業実態基本調査_令和3年確報_BS中分類!AK16/中小企業実態基本調査_令和3年確報_PL中分類!AK9*365</f>
        <v>45.532391879902647</v>
      </c>
      <c r="AL23" s="130">
        <f>中小企業実態基本調査_令和3年確報_BS中分類!AL16/中小企業実態基本調査_令和3年確報_PL中分類!AL9*365</f>
        <v>33.292335985426767</v>
      </c>
      <c r="AM23" s="124">
        <f>中小企業実態基本調査_令和3年確報_BS中分類!AM16/中小企業実態基本調査_令和3年確報_PL中分類!AM9*365</f>
        <v>3.2864499552141542</v>
      </c>
      <c r="AN23" s="124">
        <f>中小企業実態基本調査_令和3年確報_BS中分類!AN16/中小企業実態基本調査_令和3年確報_PL中分類!AN9*365</f>
        <v>18.681334822619547</v>
      </c>
      <c r="AO23" s="124">
        <f>中小企業実態基本調査_令和3年確報_BS中分類!AO16/中小企業実態基本調査_令和3年確報_PL中分類!AO9*365</f>
        <v>50.281470969053757</v>
      </c>
      <c r="AP23" s="124">
        <f>中小企業実態基本調査_令和3年確報_BS中分類!AP16/中小企業実態基本調査_令和3年確報_PL中分類!AP9*365</f>
        <v>4.6010947267317466</v>
      </c>
      <c r="AQ23" s="131">
        <f>中小企業実態基本調査_令和3年確報_BS中分類!AQ16/中小企業実態基本調査_令和3年確報_PL中分類!AQ9*365</f>
        <v>30.138632775060106</v>
      </c>
      <c r="AR23" s="130">
        <f>中小企業実態基本調査_令和3年確報_BS中分類!AR16/中小企業実態基本調査_令和3年確報_PL中分類!AR9*365</f>
        <v>2.2977189574479393</v>
      </c>
      <c r="AS23" s="124">
        <f>中小企業実態基本調査_令和3年確報_BS中分類!AS16/中小企業実態基本調査_令和3年確報_PL中分類!AS9*365</f>
        <v>3.4373051675747321</v>
      </c>
      <c r="AT23" s="124">
        <f>中小企業実態基本調査_令和3年確報_BS中分類!AT16/中小企業実態基本調査_令和3年確報_PL中分類!AT9*365</f>
        <v>1.8890834438760757</v>
      </c>
      <c r="AU23" s="124">
        <f>中小企業実態基本調査_令和3年確報_BS中分類!AU16/中小企業実態基本調査_令和3年確報_PL中分類!AU9*365</f>
        <v>7.2252641286327979</v>
      </c>
      <c r="AV23" s="124">
        <f>中小企業実態基本調査_令和3年確報_BS中分類!AV16/中小企業実態基本調査_令和3年確報_PL中分類!AV9*365</f>
        <v>1.6926984069587701</v>
      </c>
      <c r="AW23" s="124">
        <f>中小企業実態基本調査_令和3年確報_BS中分類!AW16/中小企業実態基本調査_令和3年確報_PL中分類!AW9*365</f>
        <v>1.828794894422628</v>
      </c>
      <c r="AX23" s="131" t="e">
        <f>中小企業実態基本調査_令和3年確報_BS中分類!AX16/中小企業実態基本調査_令和3年確報_PL中分類!AX9*365</f>
        <v>#VALUE!</v>
      </c>
      <c r="AY23" s="130">
        <f>中小企業実態基本調査_令和3年確報_BS中分類!AY16/中小企業実態基本調査_令和3年確報_PL中分類!AY9*365</f>
        <v>21.947912212128212</v>
      </c>
      <c r="AZ23" s="124">
        <f>中小企業実態基本調査_令和3年確報_BS中分類!AZ16/中小企業実態基本調査_令和3年確報_PL中分類!AZ9*365</f>
        <v>16.478488717004677</v>
      </c>
      <c r="BA23" s="124">
        <f>中小企業実態基本調査_令和3年確報_BS中分類!BA16/中小企業実態基本調査_令和3年確報_PL中分類!BA9*365</f>
        <v>53.032293462929552</v>
      </c>
      <c r="BB23" s="124">
        <f>中小企業実態基本調査_令和3年確報_BS中分類!BB16/中小企業実態基本調査_令和3年確報_PL中分類!BB9*365</f>
        <v>16.335371891458447</v>
      </c>
      <c r="BC23" s="124">
        <f>中小企業実態基本調査_令和3年確報_BS中分類!BC16/中小企業実態基本調査_令和3年確報_PL中分類!BC9*365</f>
        <v>16.63580066398568</v>
      </c>
      <c r="BD23" s="124">
        <f>中小企業実態基本調査_令和3年確報_BS中分類!BD16/中小企業実態基本調査_令和3年確報_PL中分類!BD9*365</f>
        <v>22.33493060502547</v>
      </c>
      <c r="BE23" s="131">
        <f>中小企業実態基本調査_令和3年確報_BS中分類!BE16/中小企業実態基本調査_令和3年確報_PL中分類!BE9*365</f>
        <v>27.614524025267109</v>
      </c>
      <c r="BF23" s="130">
        <f>中小企業実態基本調査_令和3年確報_BS中分類!BF16/中小企業実態基本調査_令和3年確報_PL中分類!BF9*365</f>
        <v>26.349144924272391</v>
      </c>
      <c r="BG23" s="124">
        <f>中小企業実態基本調査_令和3年確報_BS中分類!BG16/中小企業実態基本調査_令和3年確報_PL中分類!BG9*365</f>
        <v>15.923110067180152</v>
      </c>
      <c r="BH23" s="124">
        <f>中小企業実態基本調査_令和3年確報_BS中分類!BH16/中小企業実態基本調査_令和3年確報_PL中分類!BH9*365</f>
        <v>68.401515927663979</v>
      </c>
      <c r="BI23" s="124">
        <f>中小企業実態基本調査_令和3年確報_BS中分類!BI16/中小企業実態基本調査_令和3年確報_PL中分類!BI9*365</f>
        <v>12.592150554178339</v>
      </c>
      <c r="BJ23" s="124">
        <f>中小企業実態基本調査_令和3年確報_BS中分類!BJ16/中小企業実態基本調査_令和3年確報_PL中分類!BJ9*365</f>
        <v>30.629736331652204</v>
      </c>
      <c r="BK23" s="124">
        <f>中小企業実態基本調査_令和3年確報_BS中分類!BK16/中小企業実態基本調査_令和3年確報_PL中分類!BK9*365</f>
        <v>27.280169169249422</v>
      </c>
      <c r="BL23" s="131">
        <f>中小企業実態基本調査_令和3年確報_BS中分類!BL16/中小企業実態基本調査_令和3年確報_PL中分類!BL9*365</f>
        <v>31.493251908945119</v>
      </c>
      <c r="BM23" s="130">
        <f>中小企業実態基本調査_令和3年確報_BS中分類!BM16/中小企業実態基本調査_令和3年確報_PL中分類!BM9*365</f>
        <v>97.57921009661635</v>
      </c>
      <c r="BN23" s="124">
        <f>中小企業実態基本調査_令和3年確報_BS中分類!BN16/中小企業実態基本調査_令和3年確報_PL中分類!BN9*365</f>
        <v>160.12347605140954</v>
      </c>
      <c r="BO23" s="124">
        <f>中小企業実態基本調査_令和3年確報_BS中分類!BO16/中小企業実態基本調査_令和3年確報_PL中分類!BO9*365</f>
        <v>20.587027804083206</v>
      </c>
      <c r="BP23" s="131">
        <f>中小企業実態基本調査_令和3年確報_BS中分類!BP16/中小企業実態基本調査_令和3年確報_PL中分類!BP9*365</f>
        <v>65.609461702547478</v>
      </c>
      <c r="BQ23" s="130">
        <f>中小企業実態基本調査_令和3年確報_BS中分類!BQ16/中小企業実態基本調査_令和3年確報_PL中分類!BQ9*365</f>
        <v>8.0117203600901554</v>
      </c>
      <c r="BR23" s="124">
        <f>中小企業実態基本調査_令和3年確報_BS中分類!BR16/中小企業実態基本調査_令和3年確報_PL中分類!BR9*365</f>
        <v>5.0530326189084604</v>
      </c>
      <c r="BS23" s="124">
        <f>中小企業実態基本調査_令和3年確報_BS中分類!BS16/中小企業実態基本調査_令和3年確報_PL中分類!BS9*365</f>
        <v>3.4125144308614095</v>
      </c>
      <c r="BT23" s="131">
        <f>中小企業実態基本調査_令和3年確報_BS中分類!BT16/中小企業実態基本調査_令和3年確報_PL中分類!BT9*365</f>
        <v>12.646359550338927</v>
      </c>
      <c r="BU23" s="130">
        <f>中小企業実態基本調査_令和3年確報_BS中分類!BU16/中小企業実態基本調査_令和3年確報_PL中分類!BU9*365</f>
        <v>5.9250638654404986</v>
      </c>
      <c r="BV23" s="124">
        <f>中小企業実態基本調査_令和3年確報_BS中分類!BV16/中小企業実態基本調査_令和3年確報_PL中分類!BV9*365</f>
        <v>4.6996515837194313</v>
      </c>
      <c r="BW23" s="124">
        <f>中小企業実態基本調査_令和3年確報_BS中分類!BW16/中小企業実態基本調査_令和3年確報_PL中分類!BW9*365</f>
        <v>6.5058967585252239</v>
      </c>
      <c r="BX23" s="131">
        <f>中小企業実態基本調査_令和3年確報_BS中分類!BX16/中小企業実態基本調査_令和3年確報_PL中分類!BX9*365</f>
        <v>4.6046586241583309</v>
      </c>
      <c r="BY23" s="130">
        <f>中小企業実態基本調査_令和3年確報_BS中分類!BY16/中小企業実態基本調査_令和3年確報_PL中分類!BY9*365</f>
        <v>7.9350734842728183</v>
      </c>
      <c r="BZ23" s="124">
        <f>中小企業実態基本調査_令和3年確報_BS中分類!BZ16/中小企業実態基本調査_令和3年確報_PL中分類!BZ9*365</f>
        <v>11.194530928948296</v>
      </c>
      <c r="CA23" s="124">
        <f>中小企業実態基本調査_令和3年確報_BS中分類!CA16/中小企業実態基本調査_令和3年確報_PL中分類!CA9*365</f>
        <v>12.348310729589167</v>
      </c>
      <c r="CB23" s="131">
        <f>中小企業実態基本調査_令和3年確報_BS中分類!CB16/中小企業実態基本調査_令和3年確報_PL中分類!CB9*365</f>
        <v>5.7097156465927998</v>
      </c>
      <c r="CC23" s="130">
        <f>中小企業実態基本調査_令和3年確報_BS中分類!CC16/中小企業実態基本調査_令和3年確報_PL中分類!CC9*365</f>
        <v>5.2033970444053734</v>
      </c>
      <c r="CD23" s="124">
        <f>中小企業実態基本調査_令和3年確報_BS中分類!CD16/中小企業実態基本調査_令和3年確報_PL中分類!CD9*365</f>
        <v>2.9109552108353656</v>
      </c>
      <c r="CE23" s="124">
        <f>中小企業実態基本調査_令和3年確報_BS中分類!CE16/中小企業実態基本調査_令和3年確報_PL中分類!CE9*365</f>
        <v>16.138159522420978</v>
      </c>
      <c r="CF23" s="124">
        <f>中小企業実態基本調査_令和3年確報_BS中分類!CF16/中小企業実態基本調査_令和3年確報_PL中分類!CF9*365</f>
        <v>15.211923875340707</v>
      </c>
      <c r="CG23" s="124">
        <f>中小企業実態基本調査_令和3年確報_BS中分類!CG16/中小企業実態基本調査_令和3年確報_PL中分類!CG9*365</f>
        <v>2.1418455403685193</v>
      </c>
      <c r="CH23" s="131">
        <f>中小企業実態基本調査_令和3年確報_BS中分類!CH16/中小企業実態基本調査_令和3年確報_PL中分類!CH9*365</f>
        <v>3.6546925521081626</v>
      </c>
    </row>
    <row r="24" spans="1:86" s="101" customFormat="1" ht="16.5" x14ac:dyDescent="0.15">
      <c r="A24" s="184" t="s">
        <v>567</v>
      </c>
      <c r="D24" s="202"/>
      <c r="E24" s="232"/>
      <c r="F24" s="168" t="s">
        <v>487</v>
      </c>
      <c r="G24" s="170" t="s">
        <v>539</v>
      </c>
      <c r="H24" s="142">
        <f>中小企業実態基本調査_令和3年確報_BS中分類!H32/中小企業実態基本調査_令和3年確報_PL中分類!H9*365</f>
        <v>37.952410101438844</v>
      </c>
      <c r="I24" s="132">
        <f>中小企業実態基本調査_令和3年確報_BS中分類!I32/中小企業実態基本調査_令和3年確報_PL中分類!I9*365</f>
        <v>39.911635769549854</v>
      </c>
      <c r="J24" s="122">
        <f>中小企業実態基本調査_令和3年確報_BS中分類!J32/中小企業実態基本調査_令和3年確報_PL中分類!J9*365</f>
        <v>42.407004390129799</v>
      </c>
      <c r="K24" s="122">
        <f>中小企業実態基本調査_令和3年確報_BS中分類!K32/中小企業実態基本調査_令和3年確報_PL中分類!K9*365</f>
        <v>33.364109998426024</v>
      </c>
      <c r="L24" s="133">
        <f>中小企業実態基本調査_令和3年確報_BS中分類!L32/中小企業実態基本調査_令和3年確報_PL中分類!L9*365</f>
        <v>40.488632163745862</v>
      </c>
      <c r="M24" s="132">
        <f>中小企業実態基本調査_令和3年確報_BS中分類!M32/中小企業実態基本調査_令和3年確報_PL中分類!M9*365</f>
        <v>42.96857616249887</v>
      </c>
      <c r="N24" s="122">
        <f>中小企業実態基本調査_令和3年確報_BS中分類!N32/中小企業実態基本調査_令和3年確報_PL中分類!N9*365</f>
        <v>29.636044847721827</v>
      </c>
      <c r="O24" s="122">
        <f>中小企業実態基本調査_令和3年確報_BS中分類!O32/中小企業実態基本調査_令和3年確報_PL中分類!O9*365</f>
        <v>33.582985373316518</v>
      </c>
      <c r="P24" s="122">
        <f>中小企業実態基本調査_令和3年確報_BS中分類!P32/中小企業実態基本調査_令和3年確報_PL中分類!P9*365</f>
        <v>35.30392002763687</v>
      </c>
      <c r="Q24" s="122">
        <f>中小企業実態基本調査_令和3年確報_BS中分類!Q32/中小企業実態基本調査_令和3年確報_PL中分類!Q9*365</f>
        <v>36.970852557959574</v>
      </c>
      <c r="R24" s="122">
        <f>中小企業実態基本調査_令和3年確報_BS中分類!R32/中小企業実態基本調査_令和3年確報_PL中分類!R9*365</f>
        <v>39.647891984473752</v>
      </c>
      <c r="S24" s="122">
        <f>中小企業実態基本調査_令和3年確報_BS中分類!S32/中小企業実態基本調査_令和3年確報_PL中分類!S9*365</f>
        <v>58.226277520378922</v>
      </c>
      <c r="T24" s="122">
        <f>中小企業実態基本調査_令和3年確報_BS中分類!T32/中小企業実態基本調査_令和3年確報_PL中分類!T9*365</f>
        <v>40.915122198874542</v>
      </c>
      <c r="U24" s="122">
        <f>中小企業実態基本調査_令和3年確報_BS中分類!U32/中小企業実態基本調査_令和3年確報_PL中分類!U9*365</f>
        <v>45.71272135794252</v>
      </c>
      <c r="V24" s="122">
        <f>中小企業実態基本調査_令和3年確報_BS中分類!V32/中小企業実態基本調査_令和3年確報_PL中分類!V9*365</f>
        <v>59.462152950170513</v>
      </c>
      <c r="W24" s="122">
        <f>中小企業実態基本調査_令和3年確報_BS中分類!W32/中小企業実態基本調査_令和3年確報_PL中分類!W9*365</f>
        <v>50.891731135000583</v>
      </c>
      <c r="X24" s="122">
        <f>中小企業実態基本調査_令和3年確報_BS中分類!X32/中小企業実態基本調査_令和3年確報_PL中分類!X9*365</f>
        <v>47.544381915000258</v>
      </c>
      <c r="Y24" s="122">
        <f>中小企業実態基本調査_令和3年確報_BS中分類!Y32/中小企業実態基本調査_令和3年確報_PL中分類!Y9*365</f>
        <v>26.840824766112142</v>
      </c>
      <c r="Z24" s="122">
        <f>中小企業実態基本調査_令和3年確報_BS中分類!Z32/中小企業実態基本調査_令和3年確報_PL中分類!Z9*365</f>
        <v>47.859247429043037</v>
      </c>
      <c r="AA24" s="122">
        <f>中小企業実態基本調査_令和3年確報_BS中分類!AA32/中小企業実態基本調査_令和3年確報_PL中分類!AA9*365</f>
        <v>53.505310767743296</v>
      </c>
      <c r="AB24" s="122">
        <f>中小企業実態基本調査_令和3年確報_BS中分類!AB32/中小企業実態基本調査_令和3年確報_PL中分類!AB9*365</f>
        <v>45.969474330236764</v>
      </c>
      <c r="AC24" s="122">
        <f>中小企業実態基本調査_令和3年確報_BS中分類!AC32/中小企業実態基本調査_令和3年確報_PL中分類!AC9*365</f>
        <v>41.299330532638628</v>
      </c>
      <c r="AD24" s="122">
        <f>中小企業実態基本調査_令和3年確報_BS中分類!AD32/中小企業実態基本調査_令和3年確報_PL中分類!AD9*365</f>
        <v>49.071362118804792</v>
      </c>
      <c r="AE24" s="122">
        <f>中小企業実態基本調査_令和3年確報_BS中分類!AE32/中小企業実態基本調査_令和3年確報_PL中分類!AE9*365</f>
        <v>48.706763990167232</v>
      </c>
      <c r="AF24" s="122">
        <f>中小企業実態基本調査_令和3年確報_BS中分類!AF32/中小企業実態基本調査_令和3年確報_PL中分類!AF9*365</f>
        <v>40.006656993852502</v>
      </c>
      <c r="AG24" s="122">
        <f>中小企業実態基本調査_令和3年確報_BS中分類!AG32/中小企業実態基本調査_令和3年確報_PL中分類!AG9*365</f>
        <v>52.89836514777852</v>
      </c>
      <c r="AH24" s="122">
        <f>中小企業実態基本調査_令和3年確報_BS中分類!AH32/中小企業実態基本調査_令和3年確報_PL中分類!AH9*365</f>
        <v>43.278502281753042</v>
      </c>
      <c r="AI24" s="122">
        <f>中小企業実態基本調査_令和3年確報_BS中分類!AI32/中小企業実態基本調査_令和3年確報_PL中分類!AI9*365</f>
        <v>48.146291984704064</v>
      </c>
      <c r="AJ24" s="122">
        <f>中小企業実態基本調査_令和3年確報_BS中分類!AJ32/中小企業実態基本調査_令和3年確報_PL中分類!AJ9*365</f>
        <v>43.652155510562828</v>
      </c>
      <c r="AK24" s="133">
        <f>中小企業実態基本調査_令和3年確報_BS中分類!AK32/中小企業実態基本調査_令和3年確報_PL中分類!AK9*365</f>
        <v>32.726952545268546</v>
      </c>
      <c r="AL24" s="132">
        <f>中小企業実態基本調査_令和3年確報_BS中分類!AL32/中小企業実態基本調査_令和3年確報_PL中分類!AL9*365</f>
        <v>26.743654057502209</v>
      </c>
      <c r="AM24" s="122">
        <f>中小企業実態基本調査_令和3年確報_BS中分類!AM32/中小企業実態基本調査_令和3年確報_PL中分類!AM9*365</f>
        <v>32.63127725100523</v>
      </c>
      <c r="AN24" s="122">
        <f>中小企業実態基本調査_令和3年確報_BS中分類!AN32/中小企業実態基本調査_令和3年確報_PL中分類!AN9*365</f>
        <v>33.306042792384304</v>
      </c>
      <c r="AO24" s="122">
        <f>中小企業実態基本調査_令和3年確報_BS中分類!AO32/中小企業実態基本調査_令和3年確報_PL中分類!AO9*365</f>
        <v>21.986523490998842</v>
      </c>
      <c r="AP24" s="122">
        <f>中小企業実態基本調査_令和3年確報_BS中分類!AP32/中小企業実態基本調査_令和3年確報_PL中分類!AP9*365</f>
        <v>25.811292412933625</v>
      </c>
      <c r="AQ24" s="133">
        <f>中小企業実態基本調査_令和3年確報_BS中分類!AQ32/中小企業実態基本調査_令和3年確報_PL中分類!AQ9*365</f>
        <v>33.4134708340233</v>
      </c>
      <c r="AR24" s="132">
        <f>中小企業実態基本調査_令和3年確報_BS中分類!AR32/中小企業実態基本調査_令和3年確報_PL中分類!AR9*365</f>
        <v>28.398863234017124</v>
      </c>
      <c r="AS24" s="122">
        <f>中小企業実態基本調査_令和3年確報_BS中分類!AS32/中小企業実態基本調査_令和3年確報_PL中分類!AS9*365</f>
        <v>27.785591073795942</v>
      </c>
      <c r="AT24" s="122">
        <f>中小企業実態基本調査_令和3年確報_BS中分類!AT32/中小企業実態基本調査_令和3年確報_PL中分類!AT9*365</f>
        <v>25.422734130974696</v>
      </c>
      <c r="AU24" s="122">
        <f>中小企業実態基本調査_令和3年確報_BS中分類!AU32/中小企業実態基本調査_令和3年確報_PL中分類!AU9*365</f>
        <v>27.01685646415719</v>
      </c>
      <c r="AV24" s="122">
        <f>中小企業実態基本調査_令和3年確報_BS中分類!AV32/中小企業実態基本調査_令和3年確報_PL中分類!AV9*365</f>
        <v>29.84267591029106</v>
      </c>
      <c r="AW24" s="122">
        <f>中小企業実態基本調査_令和3年確報_BS中分類!AW32/中小企業実態基本調査_令和3年確報_PL中分類!AW9*365</f>
        <v>36.415166114301762</v>
      </c>
      <c r="AX24" s="133" t="e">
        <f>中小企業実態基本調査_令和3年確報_BS中分類!AX32/中小企業実態基本調査_令和3年確報_PL中分類!AX9*365</f>
        <v>#VALUE!</v>
      </c>
      <c r="AY24" s="132">
        <f>中小企業実態基本調査_令和3年確報_BS中分類!AY32/中小企業実態基本調査_令和3年確報_PL中分類!AY9*365</f>
        <v>50.175840169449152</v>
      </c>
      <c r="AZ24" s="122">
        <f>中小企業実態基本調査_令和3年確報_BS中分類!AZ32/中小企業実態基本調査_令和3年確報_PL中分類!AZ9*365</f>
        <v>50.780888095822768</v>
      </c>
      <c r="BA24" s="122">
        <f>中小企業実態基本調査_令和3年確報_BS中分類!BA32/中小企業実態基本調査_令和3年確報_PL中分類!BA9*365</f>
        <v>35.269385841107137</v>
      </c>
      <c r="BB24" s="122">
        <f>中小企業実態基本調査_令和3年確報_BS中分類!BB32/中小企業実態基本調査_令和3年確報_PL中分類!BB9*365</f>
        <v>32.007453601643967</v>
      </c>
      <c r="BC24" s="122">
        <f>中小企業実態基本調査_令和3年確報_BS中分類!BC32/中小企業実態基本調査_令和3年確報_PL中分類!BC9*365</f>
        <v>58.08302973459989</v>
      </c>
      <c r="BD24" s="122">
        <f>中小企業実態基本調査_令和3年確報_BS中分類!BD32/中小企業実態基本調査_令和3年確報_PL中分類!BD9*365</f>
        <v>57.394488704171124</v>
      </c>
      <c r="BE24" s="133">
        <f>中小企業実態基本調査_令和3年確報_BS中分類!BE32/中小企業実態基本調査_令和3年確報_PL中分類!BE9*365</f>
        <v>53.288328485945073</v>
      </c>
      <c r="BF24" s="132">
        <f>中小企業実態基本調査_令和3年確報_BS中分類!BF32/中小企業実態基本調査_令和3年確報_PL中分類!BF9*365</f>
        <v>24.960659388200998</v>
      </c>
      <c r="BG24" s="122">
        <f>中小企業実態基本調査_令和3年確報_BS中分類!BG32/中小企業実態基本調査_令和3年確報_PL中分類!BG9*365</f>
        <v>25.836524110871625</v>
      </c>
      <c r="BH24" s="122">
        <f>中小企業実態基本調査_令和3年確報_BS中分類!BH32/中小企業実態基本調査_令和3年確報_PL中分類!BH9*365</f>
        <v>26.478438205894012</v>
      </c>
      <c r="BI24" s="122">
        <f>中小企業実態基本調査_令和3年確報_BS中分類!BI32/中小企業実態基本調査_令和3年確報_PL中分類!BI9*365</f>
        <v>16.038532500127552</v>
      </c>
      <c r="BJ24" s="122">
        <f>中小企業実態基本調査_令和3年確報_BS中分類!BJ32/中小企業実態基本調査_令和3年確報_PL中分類!BJ9*365</f>
        <v>27.018658918878277</v>
      </c>
      <c r="BK24" s="122">
        <f>中小企業実態基本調査_令和3年確報_BS中分類!BK32/中小企業実態基本調査_令和3年確報_PL中分類!BK9*365</f>
        <v>31.156318238780845</v>
      </c>
      <c r="BL24" s="133">
        <f>中小企業実態基本調査_令和3年確報_BS中分類!BL32/中小企業実態基本調査_令和3年確報_PL中分類!BL9*365</f>
        <v>19.435470942351813</v>
      </c>
      <c r="BM24" s="132">
        <f>中小企業実態基本調査_令和3年確報_BS中分類!BM32/中小企業実態基本調査_令和3年確報_PL中分類!BM9*365</f>
        <v>26.713876465938675</v>
      </c>
      <c r="BN24" s="122">
        <f>中小企業実態基本調査_令和3年確報_BS中分類!BN32/中小企業実態基本調査_令和3年確報_PL中分類!BN9*365</f>
        <v>9.6556305547809647</v>
      </c>
      <c r="BO24" s="122">
        <f>中小企業実態基本調査_令和3年確報_BS中分類!BO32/中小企業実態基本調査_令和3年確報_PL中分類!BO9*365</f>
        <v>50.04311154964676</v>
      </c>
      <c r="BP24" s="133">
        <f>中小企業実態基本調査_令和3年確報_BS中分類!BP32/中小企業実態基本調査_令和3年確報_PL中分類!BP9*365</f>
        <v>31.025821857872124</v>
      </c>
      <c r="BQ24" s="132">
        <f>中小企業実態基本調査_令和3年確報_BS中分類!BQ32/中小企業実態基本調査_令和3年確報_PL中分類!BQ9*365</f>
        <v>26.699707771443915</v>
      </c>
      <c r="BR24" s="122">
        <f>中小企業実態基本調査_令和3年確報_BS中分類!BR32/中小企業実態基本調査_令和3年確報_PL中分類!BR9*365</f>
        <v>14.23222438024969</v>
      </c>
      <c r="BS24" s="122">
        <f>中小企業実態基本調査_令和3年確報_BS中分類!BS32/中小企業実態基本調査_令和3年確報_PL中分類!BS9*365</f>
        <v>39.793213263691541</v>
      </c>
      <c r="BT24" s="133">
        <f>中小企業実態基本調査_令和3年確報_BS中分類!BT32/中小企業実態基本調査_令和3年確報_PL中分類!BT9*365</f>
        <v>27.996088382385278</v>
      </c>
      <c r="BU24" s="132">
        <f>中小企業実態基本調査_令和3年確報_BS中分類!BU32/中小企業実態基本調査_令和3年確報_PL中分類!BU9*365</f>
        <v>14.546582912213013</v>
      </c>
      <c r="BV24" s="122">
        <f>中小企業実態基本調査_令和3年確報_BS中分類!BV32/中小企業実態基本調査_令和3年確報_PL中分類!BV9*365</f>
        <v>19.038064896369974</v>
      </c>
      <c r="BW24" s="122">
        <f>中小企業実態基本調査_令和3年確報_BS中分類!BW32/中小企業実態基本調査_令和3年確報_PL中分類!BW9*365</f>
        <v>12.518532633877111</v>
      </c>
      <c r="BX24" s="133">
        <f>中小企業実態基本調査_令和3年確報_BS中分類!BX32/中小企業実態基本調査_令和3年確報_PL中分類!BX9*365</f>
        <v>18.773393596047974</v>
      </c>
      <c r="BY24" s="132">
        <f>中小企業実態基本調査_令和3年確報_BS中分類!BY32/中小企業実態基本調査_令和3年確報_PL中分類!BY9*365</f>
        <v>14.574657294687317</v>
      </c>
      <c r="BZ24" s="122">
        <f>中小企業実態基本調査_令和3年確報_BS中分類!BZ32/中小企業実態基本調査_令和3年確報_PL中分類!BZ9*365</f>
        <v>16.487383819937889</v>
      </c>
      <c r="CA24" s="122">
        <f>中小企業実態基本調査_令和3年確報_BS中分類!CA32/中小企業実態基本調査_令和3年確報_PL中分類!CA9*365</f>
        <v>26.583476076474696</v>
      </c>
      <c r="CB24" s="133">
        <f>中小企業実態基本調査_令和3年確報_BS中分類!CB32/中小企業実態基本調査_令和3年確報_PL中分類!CB9*365</f>
        <v>10.634960044888377</v>
      </c>
      <c r="CC24" s="132">
        <f>中小企業実態基本調査_令和3年確報_BS中分類!CC32/中小企業実態基本調査_令和3年確報_PL中分類!CC9*365</f>
        <v>28.311781822634213</v>
      </c>
      <c r="CD24" s="122">
        <f>中小企業実態基本調査_令和3年確報_BS中分類!CD32/中小企業実態基本調査_令和3年確報_PL中分類!CD9*365</f>
        <v>22.454642259876323</v>
      </c>
      <c r="CE24" s="122">
        <f>中小企業実態基本調査_令和3年確報_BS中分類!CE32/中小企業実態基本調査_令和3年確報_PL中分類!CE9*365</f>
        <v>25.239929776454055</v>
      </c>
      <c r="CF24" s="122">
        <f>中小企業実態基本調査_令和3年確報_BS中分類!CF32/中小企業実態基本調査_令和3年確報_PL中分類!CF9*365</f>
        <v>38.416680466432567</v>
      </c>
      <c r="CG24" s="122">
        <f>中小企業実態基本調査_令和3年確報_BS中分類!CG32/中小企業実態基本調査_令和3年確報_PL中分類!CG9*365</f>
        <v>12.74592414977911</v>
      </c>
      <c r="CH24" s="133">
        <f>中小企業実態基本調査_令和3年確報_BS中分類!CH32/中小企業実態基本調査_令和3年確報_PL中分類!CH9*365</f>
        <v>35.262885952351198</v>
      </c>
    </row>
    <row r="25" spans="1:86" s="101" customFormat="1" ht="16.5" x14ac:dyDescent="0.15">
      <c r="A25" s="184" t="s">
        <v>70</v>
      </c>
      <c r="D25" s="227"/>
      <c r="E25" s="233"/>
      <c r="F25" s="168" t="s">
        <v>597</v>
      </c>
      <c r="G25" s="170" t="s">
        <v>596</v>
      </c>
      <c r="H25" s="142">
        <f>H22+H23-H24</f>
        <v>40.434038339834302</v>
      </c>
      <c r="I25" s="132">
        <f t="shared" ref="I25:BT25" si="0">I22+I23-I24</f>
        <v>40.532803814846041</v>
      </c>
      <c r="J25" s="122">
        <f t="shared" si="0"/>
        <v>45.37560748135445</v>
      </c>
      <c r="K25" s="122">
        <f t="shared" si="0"/>
        <v>26.346462626565561</v>
      </c>
      <c r="L25" s="133">
        <f t="shared" si="0"/>
        <v>43.128949666421121</v>
      </c>
      <c r="M25" s="132">
        <f t="shared" si="0"/>
        <v>61.557341020994294</v>
      </c>
      <c r="N25" s="122">
        <f t="shared" si="0"/>
        <v>52.106726944671514</v>
      </c>
      <c r="O25" s="122">
        <f t="shared" si="0"/>
        <v>90.170168420864911</v>
      </c>
      <c r="P25" s="122">
        <f t="shared" si="0"/>
        <v>69.106846668796862</v>
      </c>
      <c r="Q25" s="122">
        <f t="shared" si="0"/>
        <v>67.990364136230454</v>
      </c>
      <c r="R25" s="122">
        <f t="shared" si="0"/>
        <v>57.018083142158751</v>
      </c>
      <c r="S25" s="122">
        <f t="shared" si="0"/>
        <v>25.481542936276519</v>
      </c>
      <c r="T25" s="122">
        <f t="shared" si="0"/>
        <v>37.885812405659138</v>
      </c>
      <c r="U25" s="122">
        <f t="shared" si="0"/>
        <v>92.973199772418951</v>
      </c>
      <c r="V25" s="122">
        <f t="shared" si="0"/>
        <v>45.023827884966728</v>
      </c>
      <c r="W25" s="122">
        <f t="shared" si="0"/>
        <v>62.873959928507603</v>
      </c>
      <c r="X25" s="122">
        <f t="shared" si="0"/>
        <v>66.687876354937828</v>
      </c>
      <c r="Y25" s="122">
        <f t="shared" si="0"/>
        <v>110.58990730994046</v>
      </c>
      <c r="Z25" s="122">
        <f t="shared" si="0"/>
        <v>49.263069719931551</v>
      </c>
      <c r="AA25" s="122">
        <f t="shared" si="0"/>
        <v>49.64690459008726</v>
      </c>
      <c r="AB25" s="122">
        <f t="shared" si="0"/>
        <v>64.781158873636556</v>
      </c>
      <c r="AC25" s="122">
        <f t="shared" si="0"/>
        <v>63.546488509340186</v>
      </c>
      <c r="AD25" s="122">
        <f t="shared" si="0"/>
        <v>73.346540990727419</v>
      </c>
      <c r="AE25" s="122">
        <f t="shared" si="0"/>
        <v>77.198462595069898</v>
      </c>
      <c r="AF25" s="122">
        <f t="shared" si="0"/>
        <v>103.01666560211028</v>
      </c>
      <c r="AG25" s="122">
        <f t="shared" si="0"/>
        <v>52.118004906592205</v>
      </c>
      <c r="AH25" s="122">
        <f t="shared" si="0"/>
        <v>65.05211661055236</v>
      </c>
      <c r="AI25" s="122">
        <f t="shared" si="0"/>
        <v>74.925117174228475</v>
      </c>
      <c r="AJ25" s="122">
        <f t="shared" si="0"/>
        <v>36.215119753726746</v>
      </c>
      <c r="AK25" s="133">
        <f t="shared" si="0"/>
        <v>73.922829673131204</v>
      </c>
      <c r="AL25" s="132">
        <f t="shared" si="0"/>
        <v>54.050721508380818</v>
      </c>
      <c r="AM25" s="122">
        <f t="shared" si="0"/>
        <v>17.444717051528905</v>
      </c>
      <c r="AN25" s="122">
        <f t="shared" si="0"/>
        <v>29.794272039035015</v>
      </c>
      <c r="AO25" s="122">
        <f t="shared" si="0"/>
        <v>73.562766312467431</v>
      </c>
      <c r="AP25" s="122">
        <f t="shared" si="0"/>
        <v>23.163767933804117</v>
      </c>
      <c r="AQ25" s="133">
        <f t="shared" si="0"/>
        <v>51.370231409449246</v>
      </c>
      <c r="AR25" s="132">
        <f t="shared" si="0"/>
        <v>19.294259303293547</v>
      </c>
      <c r="AS25" s="122">
        <f t="shared" si="0"/>
        <v>15.617031716699749</v>
      </c>
      <c r="AT25" s="122">
        <f t="shared" si="0"/>
        <v>22.52804047428215</v>
      </c>
      <c r="AU25" s="122">
        <f t="shared" si="0"/>
        <v>14.658694950349879</v>
      </c>
      <c r="AV25" s="122">
        <f t="shared" si="0"/>
        <v>13.375566824053376</v>
      </c>
      <c r="AW25" s="122">
        <f t="shared" si="0"/>
        <v>14.834938455943657</v>
      </c>
      <c r="AX25" s="133" t="e">
        <f t="shared" si="0"/>
        <v>#VALUE!</v>
      </c>
      <c r="AY25" s="132">
        <f t="shared" si="0"/>
        <v>28.879392154750583</v>
      </c>
      <c r="AZ25" s="122">
        <f t="shared" si="0"/>
        <v>30.317027703855352</v>
      </c>
      <c r="BA25" s="122">
        <f t="shared" si="0"/>
        <v>70.04316034309872</v>
      </c>
      <c r="BB25" s="122">
        <f t="shared" si="0"/>
        <v>18.859832319237178</v>
      </c>
      <c r="BC25" s="122">
        <f t="shared" si="0"/>
        <v>26.672932092851113</v>
      </c>
      <c r="BD25" s="122">
        <f t="shared" si="0"/>
        <v>29.962963748686008</v>
      </c>
      <c r="BE25" s="133">
        <f t="shared" si="0"/>
        <v>31.40878579981532</v>
      </c>
      <c r="BF25" s="132">
        <f t="shared" si="0"/>
        <v>24.265740701114293</v>
      </c>
      <c r="BG25" s="122">
        <f t="shared" si="0"/>
        <v>-5.8736254504899819</v>
      </c>
      <c r="BH25" s="122">
        <f t="shared" si="0"/>
        <v>63.224825764008642</v>
      </c>
      <c r="BI25" s="122">
        <f t="shared" si="0"/>
        <v>5.7428247830138517</v>
      </c>
      <c r="BJ25" s="122">
        <f t="shared" si="0"/>
        <v>29.158445629791455</v>
      </c>
      <c r="BK25" s="122">
        <f t="shared" si="0"/>
        <v>25.814243000081841</v>
      </c>
      <c r="BL25" s="133">
        <f t="shared" si="0"/>
        <v>42.567196362965483</v>
      </c>
      <c r="BM25" s="132">
        <f t="shared" si="0"/>
        <v>101.51497718203149</v>
      </c>
      <c r="BN25" s="122">
        <f t="shared" si="0"/>
        <v>156.06854497569554</v>
      </c>
      <c r="BO25" s="122">
        <f t="shared" si="0"/>
        <v>13.797004323842813</v>
      </c>
      <c r="BP25" s="133">
        <f t="shared" si="0"/>
        <v>112.51756875553383</v>
      </c>
      <c r="BQ25" s="132">
        <f t="shared" si="0"/>
        <v>33.505017038615861</v>
      </c>
      <c r="BR25" s="122">
        <f t="shared" si="0"/>
        <v>25.371055920570313</v>
      </c>
      <c r="BS25" s="122">
        <f t="shared" si="0"/>
        <v>17.109113372568046</v>
      </c>
      <c r="BT25" s="133">
        <f t="shared" si="0"/>
        <v>48.353051219022049</v>
      </c>
      <c r="BU25" s="132">
        <f t="shared" ref="BU25:CH25" si="1">BU22+BU23-BU24</f>
        <v>9.6363367005619605</v>
      </c>
      <c r="BV25" s="122">
        <f t="shared" si="1"/>
        <v>15.323934604169615</v>
      </c>
      <c r="BW25" s="122">
        <f t="shared" si="1"/>
        <v>7.3603892740850299</v>
      </c>
      <c r="BX25" s="133">
        <f t="shared" si="1"/>
        <v>13.213489444448506</v>
      </c>
      <c r="BY25" s="132">
        <f t="shared" si="1"/>
        <v>7.6784644068264889</v>
      </c>
      <c r="BZ25" s="122">
        <f t="shared" si="1"/>
        <v>18.016472078151473</v>
      </c>
      <c r="CA25" s="122">
        <f t="shared" si="1"/>
        <v>12.749255897570819</v>
      </c>
      <c r="CB25" s="133">
        <f t="shared" si="1"/>
        <v>3.1164307691067137</v>
      </c>
      <c r="CC25" s="132">
        <f t="shared" si="1"/>
        <v>16.72070631442087</v>
      </c>
      <c r="CD25" s="122">
        <f t="shared" si="1"/>
        <v>21.341173442692551</v>
      </c>
      <c r="CE25" s="122">
        <f t="shared" si="1"/>
        <v>26.974237407662052</v>
      </c>
      <c r="CF25" s="122">
        <f t="shared" si="1"/>
        <v>36.066655371260609</v>
      </c>
      <c r="CG25" s="122">
        <f t="shared" si="1"/>
        <v>26.177514517649602</v>
      </c>
      <c r="CH25" s="133">
        <f t="shared" si="1"/>
        <v>6.746968509480169</v>
      </c>
    </row>
    <row r="26" spans="1:86" s="107" customFormat="1" ht="16.5" x14ac:dyDescent="0.4">
      <c r="A26" s="184" t="s">
        <v>71</v>
      </c>
      <c r="C26" s="102"/>
      <c r="D26" s="201" t="s">
        <v>488</v>
      </c>
      <c r="E26" s="231" t="s">
        <v>489</v>
      </c>
      <c r="F26" s="173" t="s">
        <v>490</v>
      </c>
      <c r="G26" s="174" t="s">
        <v>540</v>
      </c>
      <c r="H26" s="151">
        <f>中小企業実態基本調査_令和3年確報_BS中分類!H13/中小企業実態基本調査_令和3年確報_BS中分類!H31</f>
        <v>1.8501445929471612</v>
      </c>
      <c r="I26" s="152">
        <f>中小企業実態基本調査_令和3年確報_BS中分類!I13/中小企業実態基本調査_令和3年確報_BS中分類!I31</f>
        <v>2.0005490987497749</v>
      </c>
      <c r="J26" s="153">
        <f>中小企業実態基本調査_令和3年確報_BS中分類!J13/中小企業実態基本調査_令和3年確報_BS中分類!J31</f>
        <v>1.9722526952710724</v>
      </c>
      <c r="K26" s="153">
        <f>中小企業実態基本調査_令和3年確報_BS中分類!K13/中小企業実態基本調査_令和3年確報_BS中分類!K31</f>
        <v>1.9954104113835085</v>
      </c>
      <c r="L26" s="154">
        <f>中小企業実態基本調査_令和3年確報_BS中分類!L13/中小企業実態基本調査_令和3年確報_BS中分類!L31</f>
        <v>2.0800776045795617</v>
      </c>
      <c r="M26" s="152">
        <f>中小企業実態基本調査_令和3年確報_BS中分類!M13/中小企業実態基本調査_令和3年確報_BS中分類!M31</f>
        <v>1.9866161755953156</v>
      </c>
      <c r="N26" s="153">
        <f>中小企業実態基本調査_令和3年確報_BS中分類!N13/中小企業実態基本調査_令和3年確報_BS中分類!N31</f>
        <v>1.6326784046946161</v>
      </c>
      <c r="O26" s="153">
        <f>中小企業実態基本調査_令和3年確報_BS中分類!O13/中小企業実態基本調査_令和3年確報_BS中分類!O31</f>
        <v>2.220467987953425</v>
      </c>
      <c r="P26" s="153">
        <f>中小企業実態基本調査_令和3年確報_BS中分類!P13/中小企業実態基本調査_令和3年確報_BS中分類!P31</f>
        <v>2.5594743025635012</v>
      </c>
      <c r="Q26" s="153">
        <f>中小企業実態基本調査_令和3年確報_BS中分類!Q13/中小企業実態基本調査_令和3年確報_BS中分類!Q31</f>
        <v>2.1599008436877285</v>
      </c>
      <c r="R26" s="153">
        <f>中小企業実態基本調査_令和3年確報_BS中分類!R13/中小企業実態基本調査_令和3年確報_BS中分類!R31</f>
        <v>2.209358385423108</v>
      </c>
      <c r="S26" s="153">
        <f>中小企業実態基本調査_令和3年確報_BS中分類!S13/中小企業実態基本調査_令和3年確報_BS中分類!S31</f>
        <v>1.4491891207272265</v>
      </c>
      <c r="T26" s="153">
        <f>中小企業実態基本調査_令和3年確報_BS中分類!T13/中小企業実態基本調査_令和3年確報_BS中分類!T31</f>
        <v>2.3148166851007415</v>
      </c>
      <c r="U26" s="153">
        <f>中小企業実態基本調査_令和3年確報_BS中分類!U13/中小企業実態基本調査_令和3年確報_BS中分類!U31</f>
        <v>2.5570104725966849</v>
      </c>
      <c r="V26" s="153">
        <f>中小企業実態基本調査_令和3年確報_BS中分類!V13/中小企業実態基本調査_令和3年確報_BS中分類!V31</f>
        <v>1.4576302122051494</v>
      </c>
      <c r="W26" s="153">
        <f>中小企業実態基本調査_令和3年確報_BS中分類!W13/中小企業実態基本調査_令和3年確報_BS中分類!W31</f>
        <v>1.8120322793508676</v>
      </c>
      <c r="X26" s="153">
        <f>中小企業実態基本調査_令和3年確報_BS中分類!X13/中小企業実態基本調査_令和3年確報_BS中分類!X31</f>
        <v>2.3174350247547202</v>
      </c>
      <c r="Y26" s="153">
        <f>中小企業実態基本調査_令和3年確報_BS中分類!Y13/中小企業実態基本調査_令和3年確報_BS中分類!Y31</f>
        <v>2.2208065878673184</v>
      </c>
      <c r="Z26" s="153">
        <f>中小企業実態基本調査_令和3年確報_BS中分類!Z13/中小企業実態基本調査_令和3年確報_BS中分類!Z31</f>
        <v>2.0064195498239603</v>
      </c>
      <c r="AA26" s="153">
        <f>中小企業実態基本調査_令和3年確報_BS中分類!AA13/中小企業実態基本調査_令和3年確報_BS中分類!AA31</f>
        <v>1.7602968566534358</v>
      </c>
      <c r="AB26" s="153">
        <f>中小企業実態基本調査_令和3年確報_BS中分類!AB13/中小企業実態基本調査_令和3年確報_BS中分類!AB31</f>
        <v>1.7147742832584407</v>
      </c>
      <c r="AC26" s="153">
        <f>中小企業実態基本調査_令和3年確報_BS中分類!AC13/中小企業実態基本調査_令和3年確報_BS中分類!AC31</f>
        <v>2.4304894340745395</v>
      </c>
      <c r="AD26" s="153">
        <f>中小企業実態基本調査_令和3年確報_BS中分類!AD13/中小企業実態基本調査_令和3年確報_BS中分類!AD31</f>
        <v>2.3548443068601461</v>
      </c>
      <c r="AE26" s="153">
        <f>中小企業実態基本調査_令和3年確報_BS中分類!AE13/中小企業実態基本調査_令和3年確報_BS中分類!AE31</f>
        <v>2.4573717934510362</v>
      </c>
      <c r="AF26" s="153">
        <f>中小企業実態基本調査_令和3年確報_BS中分類!AF13/中小企業実態基本調査_令和3年確報_BS中分類!AF31</f>
        <v>2.1048092600665127</v>
      </c>
      <c r="AG26" s="153">
        <f>中小企業実態基本調査_令和3年確報_BS中分類!AG13/中小企業実態基本調査_令和3年確報_BS中分類!AG31</f>
        <v>0.99158081043549806</v>
      </c>
      <c r="AH26" s="153">
        <f>中小企業実態基本調査_令和3年確報_BS中分類!AH13/中小企業実態基本調査_令和3年確報_BS中分類!AH31</f>
        <v>2.3740855714808307</v>
      </c>
      <c r="AI26" s="153">
        <f>中小企業実態基本調査_令和3年確報_BS中分類!AI13/中小企業実態基本調査_令和3年確報_BS中分類!AI31</f>
        <v>2.1208360516845417</v>
      </c>
      <c r="AJ26" s="153">
        <f>中小企業実態基本調査_令和3年確報_BS中分類!AJ13/中小企業実態基本調査_令和3年確報_BS中分類!AJ31</f>
        <v>1.6494381117916426</v>
      </c>
      <c r="AK26" s="154">
        <f>中小企業実態基本調査_令和3年確報_BS中分類!AK13/中小企業実態基本調査_令和3年確報_BS中分類!AK31</f>
        <v>2.453558676410065</v>
      </c>
      <c r="AL26" s="152">
        <f>中小企業実態基本調査_令和3年確報_BS中分類!AL13/中小企業実態基本調査_令和3年確報_BS中分類!AL31</f>
        <v>2.4548963034669331</v>
      </c>
      <c r="AM26" s="153">
        <f>中小企業実態基本調査_令和3年確報_BS中分類!AM13/中小企業実態基本調査_令和3年確報_BS中分類!AM31</f>
        <v>1.9826399102135868</v>
      </c>
      <c r="AN26" s="153">
        <f>中小企業実態基本調査_令和3年確報_BS中分類!AN13/中小企業実態基本調査_令和3年確報_BS中分類!AN31</f>
        <v>3.3435009232022388</v>
      </c>
      <c r="AO26" s="153">
        <f>中小企業実態基本調査_令和3年確報_BS中分類!AO13/中小企業実態基本調査_令和3年確報_BS中分類!AO31</f>
        <v>2.4448136515468408</v>
      </c>
      <c r="AP26" s="153">
        <f>中小企業実態基本調査_令和3年確報_BS中分類!AP13/中小企業実態基本調査_令和3年確報_BS中分類!AP31</f>
        <v>2.0479066071893985</v>
      </c>
      <c r="AQ26" s="154">
        <f>中小企業実態基本調査_令和3年確報_BS中分類!AQ13/中小企業実態基本調査_令和3年確報_BS中分類!AQ31</f>
        <v>2.6998864199597326</v>
      </c>
      <c r="AR26" s="152">
        <f>中小企業実態基本調査_令和3年確報_BS中分類!AR13/中小企業実態基本調査_令和3年確報_BS中分類!AR31</f>
        <v>1.8053028446314527</v>
      </c>
      <c r="AS26" s="153">
        <f>中小企業実態基本調査_令和3年確報_BS中分類!AS13/中小企業実態基本調査_令和3年確報_BS中分類!AS31</f>
        <v>1.2393061921474182</v>
      </c>
      <c r="AT26" s="153">
        <f>中小企業実態基本調査_令和3年確報_BS中分類!AT13/中小企業実態基本調査_令和3年確報_BS中分類!AT31</f>
        <v>1.9580426577697887</v>
      </c>
      <c r="AU26" s="153">
        <f>中小企業実態基本調査_令和3年確報_BS中分類!AU13/中小企業実態基本調査_令和3年確報_BS中分類!AU31</f>
        <v>1.4726574164529049</v>
      </c>
      <c r="AV26" s="153">
        <f>中小企業実態基本調査_令和3年確報_BS中分類!AV13/中小企業実態基本調査_令和3年確報_BS中分類!AV31</f>
        <v>1.8925081994552326</v>
      </c>
      <c r="AW26" s="153">
        <f>中小企業実態基本調査_令和3年確報_BS中分類!AW13/中小企業実態基本調査_令和3年確報_BS中分類!AW31</f>
        <v>1.912292787317303</v>
      </c>
      <c r="AX26" s="154" t="e">
        <f>中小企業実態基本調査_令和3年確報_BS中分類!AX13/中小企業実態基本調査_令和3年確報_BS中分類!AX31</f>
        <v>#VALUE!</v>
      </c>
      <c r="AY26" s="152">
        <f>中小企業実態基本調査_令和3年確報_BS中分類!AY13/中小企業実態基本調査_令和3年確報_BS中分類!AY31</f>
        <v>1.7289664065567736</v>
      </c>
      <c r="AZ26" s="153">
        <f>中小企業実態基本調査_令和3年確報_BS中分類!AZ13/中小企業実態基本調査_令和3年確報_BS中分類!AZ31</f>
        <v>1.9632920220625605</v>
      </c>
      <c r="BA26" s="153">
        <f>中小企業実態基本調査_令和3年確報_BS中分類!BA13/中小企業実態基本調査_令和3年確報_BS中分類!BA31</f>
        <v>2.3748740562378576</v>
      </c>
      <c r="BB26" s="153">
        <f>中小企業実態基本調査_令和3年確報_BS中分類!BB13/中小企業実態基本調査_令和3年確報_BS中分類!BB31</f>
        <v>1.5444171233535542</v>
      </c>
      <c r="BC26" s="153">
        <f>中小企業実態基本調査_令和3年確報_BS中分類!BC13/中小企業実態基本調査_令和3年確報_BS中分類!BC31</f>
        <v>1.5511330046548797</v>
      </c>
      <c r="BD26" s="153">
        <f>中小企業実態基本調査_令和3年確報_BS中分類!BD13/中小企業実態基本調査_令和3年確報_BS中分類!BD31</f>
        <v>1.8639260926951395</v>
      </c>
      <c r="BE26" s="154">
        <f>中小企業実態基本調査_令和3年確報_BS中分類!BE13/中小企業実態基本調査_令和3年確報_BS中分類!BE31</f>
        <v>1.77420347656517</v>
      </c>
      <c r="BF26" s="152">
        <f>中小企業実態基本調査_令和3年確報_BS中分類!BF13/中小企業実態基本調査_令和3年確報_BS中分類!BF31</f>
        <v>1.6072971649176828</v>
      </c>
      <c r="BG26" s="153">
        <f>中小企業実態基本調査_令和3年確報_BS中分類!BG13/中小企業実態基本調査_令和3年確報_BS中分類!BG31</f>
        <v>0.97985175326867868</v>
      </c>
      <c r="BH26" s="153">
        <f>中小企業実態基本調査_令和3年確報_BS中分類!BH13/中小企業実態基本調査_令和3年確報_BS中分類!BH31</f>
        <v>1.6062222972578402</v>
      </c>
      <c r="BI26" s="153">
        <f>中小企業実態基本調査_令和3年確報_BS中分類!BI13/中小企業実態基本調査_令和3年確報_BS中分類!BI31</f>
        <v>1.3949072789692818</v>
      </c>
      <c r="BJ26" s="153">
        <f>中小企業実態基本調査_令和3年確報_BS中分類!BJ13/中小企業実態基本調査_令和3年確報_BS中分類!BJ31</f>
        <v>1.4687646094702447</v>
      </c>
      <c r="BK26" s="153">
        <f>中小企業実態基本調査_令和3年確報_BS中分類!BK13/中小企業実態基本調査_令和3年確報_BS中分類!BK31</f>
        <v>1.7484278972805138</v>
      </c>
      <c r="BL26" s="154">
        <f>中小企業実態基本調査_令和3年確報_BS中分類!BL13/中小企業実態基本調査_令和3年確報_BS中分類!BL31</f>
        <v>1.9859324576273545</v>
      </c>
      <c r="BM26" s="152">
        <f>中小企業実態基本調査_令和3年確報_BS中分類!BM13/中小企業実態基本調査_令和3年確報_BS中分類!BM31</f>
        <v>1.7692529951850058</v>
      </c>
      <c r="BN26" s="153">
        <f>中小企業実態基本調査_令和3年確報_BS中分類!BN13/中小企業実態基本調査_令和3年確報_BS中分類!BN31</f>
        <v>2.0687063910807773</v>
      </c>
      <c r="BO26" s="153">
        <f>中小企業実態基本調査_令和3年確報_BS中分類!BO13/中小企業実態基本調査_令和3年確報_BS中分類!BO31</f>
        <v>1.5664520049230461</v>
      </c>
      <c r="BP26" s="154">
        <f>中小企業実態基本調査_令和3年確報_BS中分類!BP13/中小企業実態基本調査_令和3年確報_BS中分類!BP31</f>
        <v>1.7698818617752148</v>
      </c>
      <c r="BQ26" s="152">
        <f>中小企業実態基本調査_令和3年確報_BS中分類!BQ13/中小企業実態基本調査_令和3年確報_BS中分類!BQ31</f>
        <v>1.8917622422009053</v>
      </c>
      <c r="BR26" s="153">
        <f>中小企業実態基本調査_令和3年確報_BS中分類!BR13/中小企業実態基本調査_令和3年確報_BS中分類!BR31</f>
        <v>1.5475344438147642</v>
      </c>
      <c r="BS26" s="153">
        <f>中小企業実態基本調査_令和3年確報_BS中分類!BS13/中小企業実態基本調査_令和3年確報_BS中分類!BS31</f>
        <v>2.0812821485135555</v>
      </c>
      <c r="BT26" s="154">
        <f>中小企業実態基本調査_令和3年確報_BS中分類!BT13/中小企業実態基本調査_令和3年確報_BS中分類!BT31</f>
        <v>2.3750803803503109</v>
      </c>
      <c r="BU26" s="152">
        <f>中小企業実態基本調査_令和3年確報_BS中分類!BU13/中小企業実態基本調査_令和3年確報_BS中分類!BU31</f>
        <v>1.5489138710088897</v>
      </c>
      <c r="BV26" s="153">
        <f>中小企業実態基本調査_令和3年確報_BS中分類!BV13/中小企業実態基本調査_令和3年確報_BS中分類!BV31</f>
        <v>1.3966791798298801</v>
      </c>
      <c r="BW26" s="153">
        <f>中小企業実態基本調査_令和3年確報_BS中分類!BW13/中小企業実態基本調査_令和3年確報_BS中分類!BW31</f>
        <v>1.6194484312670991</v>
      </c>
      <c r="BX26" s="154">
        <f>中小企業実態基本調査_令和3年確報_BS中分類!BX13/中小企業実態基本調査_令和3年確報_BS中分類!BX31</f>
        <v>1.722827272283205</v>
      </c>
      <c r="BY26" s="152">
        <f>中小企業実態基本調査_令和3年確報_BS中分類!BY13/中小企業実態基本調査_令和3年確報_BS中分類!BY31</f>
        <v>1.7198721547630693</v>
      </c>
      <c r="BZ26" s="153">
        <f>中小企業実態基本調査_令和3年確報_BS中分類!BZ13/中小企業実態基本調査_令和3年確報_BS中分類!BZ31</f>
        <v>1.6531899689301828</v>
      </c>
      <c r="CA26" s="153">
        <f>中小企業実態基本調査_令和3年確報_BS中分類!CA13/中小企業実態基本調査_令和3年確報_BS中分類!CA31</f>
        <v>1.3496027617145223</v>
      </c>
      <c r="CB26" s="154">
        <f>中小企業実態基本調査_令和3年確報_BS中分類!CB13/中小企業実態基本調査_令和3年確報_BS中分類!CB31</f>
        <v>2.2769718780945949</v>
      </c>
      <c r="CC26" s="152">
        <f>中小企業実態基本調査_令和3年確報_BS中分類!CC13/中小企業実態基本調査_令和3年確報_BS中分類!CC31</f>
        <v>1.8301410202520574</v>
      </c>
      <c r="CD26" s="153">
        <f>中小企業実態基本調査_令和3年確報_BS中分類!CD13/中小企業実態基本調査_令和3年確報_BS中分類!CD31</f>
        <v>2.5799084659675025</v>
      </c>
      <c r="CE26" s="153">
        <f>中小企業実態基本調査_令和3年確報_BS中分類!CE13/中小企業実態基本調査_令和3年確報_BS中分類!CE31</f>
        <v>1.9800976746562018</v>
      </c>
      <c r="CF26" s="153">
        <f>中小企業実態基本調査_令和3年確報_BS中分類!CF13/中小企業実態基本調査_令和3年確報_BS中分類!CF31</f>
        <v>2.6824391492994075</v>
      </c>
      <c r="CG26" s="153">
        <f>中小企業実態基本調査_令和3年確報_BS中分類!CG13/中小企業実態基本調査_令和3年確報_BS中分類!CG31</f>
        <v>2.4933869180792017</v>
      </c>
      <c r="CH26" s="154">
        <f>中小企業実態基本調査_令和3年確報_BS中分類!CH13/中小企業実態基本調査_令和3年確報_BS中分類!CH31</f>
        <v>1.5497600043925228</v>
      </c>
    </row>
    <row r="27" spans="1:86" s="101" customFormat="1" ht="16.5" x14ac:dyDescent="0.15">
      <c r="A27" s="184" t="s">
        <v>72</v>
      </c>
      <c r="D27" s="202"/>
      <c r="E27" s="232"/>
      <c r="F27" s="168" t="s">
        <v>491</v>
      </c>
      <c r="G27" s="170" t="s">
        <v>541</v>
      </c>
      <c r="H27" s="140">
        <f>(中小企業実態基本調査_令和3年確報_BS中分類!H14+中小企業実態基本調査_令和3年確報_BS中分類!H15)/中小企業実態基本調査_令和3年確報_BS中分類!H31</f>
        <v>1.2585396171619212</v>
      </c>
      <c r="I27" s="128">
        <f>(中小企業実態基本調査_令和3年確報_BS中分類!I14+中小企業実態基本調査_令和3年確報_BS中分類!I15)/中小企業実態基本調査_令和3年確報_BS中分類!I31</f>
        <v>1.3655604619826223</v>
      </c>
      <c r="J27" s="111">
        <f>(中小企業実態基本調査_令和3年確報_BS中分類!J14+中小企業実態基本調査_令和3年確報_BS中分類!J15)/中小企業実態基本調査_令和3年確報_BS中分類!J31</f>
        <v>1.2459211806590385</v>
      </c>
      <c r="K27" s="111">
        <f>(中小企業実態基本調査_令和3年確報_BS中分類!K14+中小企業実態基本調査_令和3年確報_BS中分類!K15)/中小企業実態基本調査_令和3年確報_BS中分類!K31</f>
        <v>1.5560475190457319</v>
      </c>
      <c r="L27" s="129">
        <f>(中小企業実態基本調査_令和3年確報_BS中分類!L14+中小企業実態基本調査_令和3年確報_BS中分類!L15)/中小企業実態基本調査_令和3年確報_BS中分類!L31</f>
        <v>1.4984134789237842</v>
      </c>
      <c r="M27" s="128">
        <f>(中小企業実態基本調査_令和3年確報_BS中分類!M14+中小企業実態基本調査_令和3年確報_BS中分類!M15)/中小企業実態基本調査_令和3年確報_BS中分類!M31</f>
        <v>1.402386721071992</v>
      </c>
      <c r="N27" s="111">
        <f>(中小企業実態基本調査_令和3年確報_BS中分類!N14+中小企業実態基本調査_令和3年確報_BS中分類!N15)/中小企業実態基本調査_令和3年確報_BS中分類!N31</f>
        <v>1.0568263173285954</v>
      </c>
      <c r="O27" s="111">
        <f>(中小企業実態基本調査_令和3年確報_BS中分類!O14+中小企業実態基本調査_令和3年確報_BS中分類!O15)/中小企業実態基本調査_令和3年確報_BS中分類!O31</f>
        <v>1.3873650905274808</v>
      </c>
      <c r="P27" s="111">
        <f>(中小企業実態基本調査_令和3年確報_BS中分類!P14+中小企業実態基本調査_令和3年確報_BS中分類!P15)/中小企業実態基本調査_令和3年確報_BS中分類!P31</f>
        <v>1.7170479105098204</v>
      </c>
      <c r="Q27" s="111">
        <f>(中小企業実態基本調査_令和3年確報_BS中分類!Q14+中小企業実態基本調査_令和3年確報_BS中分類!Q15)/中小企業実態基本調査_令和3年確報_BS中分類!Q31</f>
        <v>1.4914401875372265</v>
      </c>
      <c r="R27" s="111">
        <f>(中小企業実態基本調査_令和3年確報_BS中分類!R14+中小企業実態基本調査_令和3年確報_BS中分類!R15)/中小企業実態基本調査_令和3年確報_BS中分類!R31</f>
        <v>1.5201971516623762</v>
      </c>
      <c r="S27" s="111">
        <f>(中小企業実態基本調査_令和3年確報_BS中分類!S14+中小企業実態基本調査_令和3年確報_BS中分類!S15)/中小企業実態基本調査_令和3年確報_BS中分類!S31</f>
        <v>1.1242777797912755</v>
      </c>
      <c r="T27" s="111">
        <f>(中小企業実態基本調査_令和3年確報_BS中分類!T14+中小企業実態基本調査_令和3年確報_BS中分類!T15)/中小企業実態基本調査_令和3年確報_BS中分類!T31</f>
        <v>1.9257217388390127</v>
      </c>
      <c r="U27" s="111">
        <f>(中小企業実態基本調査_令和3年確報_BS中分類!U14+中小企業実態基本調査_令和3年確報_BS中分類!U15)/中小企業実態基本調査_令和3年確報_BS中分類!U31</f>
        <v>1.7478685639579703</v>
      </c>
      <c r="V27" s="111">
        <f>(中小企業実態基本調査_令和3年確報_BS中分類!V14+中小企業実態基本調査_令和3年確報_BS中分類!V15)/中小企業実態基本調査_令和3年確報_BS中分類!V31</f>
        <v>0.91288377083752226</v>
      </c>
      <c r="W27" s="111">
        <f>(中小企業実態基本調査_令和3年確報_BS中分類!W14+中小企業実態基本調査_令和3年確報_BS中分類!W15)/中小企業実態基本調査_令和3年確報_BS中分類!W31</f>
        <v>1.3621514705877078</v>
      </c>
      <c r="X27" s="111">
        <f>(中小企業実態基本調査_令和3年確報_BS中分類!X14+中小企業実態基本調査_令和3年確報_BS中分類!X15)/中小企業実態基本調査_令和3年確報_BS中分類!X31</f>
        <v>1.6439883354698066</v>
      </c>
      <c r="Y27" s="111">
        <f>(中小企業実態基本調査_令和3年確報_BS中分類!Y14+中小企業実態基本調査_令和3年確報_BS中分類!Y15)/中小企業実態基本調査_令和3年確報_BS中分類!Y31</f>
        <v>1.3985345912782186</v>
      </c>
      <c r="Z27" s="111">
        <f>(中小企業実態基本調査_令和3年確報_BS中分類!Z14+中小企業実態基本調査_令和3年確報_BS中分類!Z15)/中小企業実態基本調査_令和3年確報_BS中分類!Z31</f>
        <v>1.4895360055156652</v>
      </c>
      <c r="AA27" s="111">
        <f>(中小企業実態基本調査_令和3年確報_BS中分類!AA14+中小企業実態基本調査_令和3年確報_BS中分類!AA15)/中小企業実態基本調査_令和3年確報_BS中分類!AA31</f>
        <v>1.2725185080520289</v>
      </c>
      <c r="AB27" s="111">
        <f>(中小企業実態基本調査_令和3年確報_BS中分類!AB14+中小企業実態基本調査_令和3年確報_BS中分類!AB15)/中小企業実態基本調査_令和3年確報_BS中分類!AB31</f>
        <v>1.1065761724298366</v>
      </c>
      <c r="AC27" s="111">
        <f>(中小企業実態基本調査_令和3年確報_BS中分類!AC14+中小企業実態基本調査_令和3年確報_BS中分類!AC15)/中小企業実態基本調査_令和3年確報_BS中分類!AC31</f>
        <v>1.8951349661867867</v>
      </c>
      <c r="AD27" s="111">
        <f>(中小企業実態基本調査_令和3年確報_BS中分類!AD14+中小企業実態基本調査_令和3年確報_BS中分類!AD15)/中小企業実態基本調査_令和3年確報_BS中分類!AD31</f>
        <v>1.7991318759686847</v>
      </c>
      <c r="AE27" s="111">
        <f>(中小企業実態基本調査_令和3年確報_BS中分類!AE14+中小企業実態基本調査_令和3年確報_BS中分類!AE15)/中小企業実態基本調査_令和3年確報_BS中分類!AE31</f>
        <v>1.7113251196058059</v>
      </c>
      <c r="AF27" s="111">
        <f>(中小企業実態基本調査_令和3年確報_BS中分類!AF14+中小企業実態基本調査_令和3年確報_BS中分類!AF15)/中小企業実態基本調査_令和3年確報_BS中分類!AF31</f>
        <v>1.4112960126241563</v>
      </c>
      <c r="AG27" s="111">
        <f>(中小企業実態基本調査_令和3年確報_BS中分類!AG14+中小企業実態基本調査_令和3年確報_BS中分類!AG15)/中小企業実態基本調査_令和3年確報_BS中分類!AG31</f>
        <v>0.67683832447653858</v>
      </c>
      <c r="AH27" s="111">
        <f>(中小企業実態基本調査_令和3年確報_BS中分類!AH14+中小企業実態基本調査_令和3年確報_BS中分類!AH15)/中小企業実態基本調査_令和3年確報_BS中分類!AH31</f>
        <v>1.5752917233987185</v>
      </c>
      <c r="AI27" s="111">
        <f>(中小企業実態基本調査_令和3年確報_BS中分類!AI14+中小企業実態基本調査_令和3年確報_BS中分類!AI15)/中小企業実態基本調査_令和3年確報_BS中分類!AI31</f>
        <v>1.4122574545497508</v>
      </c>
      <c r="AJ27" s="111">
        <f>(中小企業実態基本調査_令和3年確報_BS中分類!AJ14+中小企業実態基本調査_令和3年確報_BS中分類!AJ15)/中小企業実態基本調査_令和3年確報_BS中分類!AJ31</f>
        <v>1.1347512530435868</v>
      </c>
      <c r="AK27" s="129">
        <f>(中小企業実態基本調査_令和3年確報_BS中分類!AK14+中小企業実態基本調査_令和3年確報_BS中分類!AK15)/中小企業実態基本調査_令和3年確報_BS中分類!AK31</f>
        <v>1.7274624425269651</v>
      </c>
      <c r="AL27" s="128">
        <f>(中小企業実態基本調査_令和3年確報_BS中分類!AL14+中小企業実態基本調査_令和3年確報_BS中分類!AL15)/中小企業実態基本調査_令和3年確報_BS中分類!AL31</f>
        <v>1.7324282953070775</v>
      </c>
      <c r="AM27" s="111">
        <f>(中小企業実態基本調査_令和3年確報_BS中分類!AM14+中小企業実態基本調査_令和3年確報_BS中分類!AM15)/中小企業実態基本調査_令和3年確報_BS中分類!AM31</f>
        <v>1.2102089406633372</v>
      </c>
      <c r="AN27" s="111">
        <f>(中小企業実態基本調査_令和3年確報_BS中分類!AN14+中小企業実態基本調査_令和3年確報_BS中分類!AN15)/中小企業実態基本調査_令和3年確報_BS中分類!AN31</f>
        <v>2.8645050823573737</v>
      </c>
      <c r="AO27" s="111">
        <f>(中小企業実態基本調査_令和3年確報_BS中分類!AO14+中小企業実態基本調査_令和3年確報_BS中分類!AO15)/中小企業実態基本調査_令和3年確報_BS中分類!AO31</f>
        <v>1.6311423940856928</v>
      </c>
      <c r="AP27" s="111">
        <f>(中小企業実態基本調査_令和3年確報_BS中分類!AP14+中小企業実態基本調査_令和3年確報_BS中分類!AP15)/中小企業実態基本調査_令和3年確報_BS中分類!AP31</f>
        <v>1.5858321096328105</v>
      </c>
      <c r="AQ27" s="129">
        <f>(中小企業実態基本調査_令和3年確報_BS中分類!AQ14+中小企業実態基本調査_令和3年確報_BS中分類!AQ15)/中小企業実態基本調査_令和3年確報_BS中分類!AQ31</f>
        <v>1.9346350291864969</v>
      </c>
      <c r="AR27" s="128">
        <f>(中小企業実態基本調査_令和3年確報_BS中分類!AR14+中小企業実態基本調査_令和3年確報_BS中分類!AR15)/中小企業実態基本調査_令和3年確報_BS中分類!AR31</f>
        <v>1.5194168854249102</v>
      </c>
      <c r="AS27" s="111">
        <f>(中小企業実態基本調査_令和3年確報_BS中分類!AS14+中小企業実態基本調査_令和3年確報_BS中分類!AS15)/中小企業実態基本調査_令和3年確報_BS中分類!AS31</f>
        <v>0.93505857899637868</v>
      </c>
      <c r="AT27" s="111">
        <f>(中小企業実態基本調査_令和3年確報_BS中分類!AT14+中小企業実態基本調査_令和3年確報_BS中分類!AT15)/中小企業実態基本調査_令和3年確報_BS中分類!AT31</f>
        <v>1.7729497651442632</v>
      </c>
      <c r="AU27" s="111">
        <f>(中小企業実態基本調査_令和3年確報_BS中分類!AU14+中小企業実態基本調査_令和3年確報_BS中分類!AU15)/中小企業実態基本調査_令和3年確報_BS中分類!AU31</f>
        <v>1.0980151060857131</v>
      </c>
      <c r="AV27" s="111">
        <f>(中小企業実態基本調査_令和3年確報_BS中分類!AV14+中小企業実態基本調査_令和3年確報_BS中分類!AV15)/中小企業実態基本調査_令和3年確報_BS中分類!AV31</f>
        <v>1.4908728862415719</v>
      </c>
      <c r="AW27" s="111">
        <f>(中小企業実態基本調査_令和3年確報_BS中分類!AW14+中小企業実態基本調査_令和3年確報_BS中分類!AW15)/中小企業実態基本調査_令和3年確報_BS中分類!AW31</f>
        <v>1.4564967619044085</v>
      </c>
      <c r="AX27" s="129" t="e">
        <f>(中小企業実態基本調査_令和3年確報_BS中分類!AX14+中小企業実態基本調査_令和3年確報_BS中分類!AX15)/中小企業実態基本調査_令和3年確報_BS中分類!AX31</f>
        <v>#VALUE!</v>
      </c>
      <c r="AY27" s="128">
        <f>(中小企業実態基本調査_令和3年確報_BS中分類!AY14+中小企業実態基本調査_令和3年確報_BS中分類!AY15)/中小企業実態基本調査_令和3年確報_BS中分類!AY31</f>
        <v>1.2395336602046292</v>
      </c>
      <c r="AZ27" s="111">
        <f>(中小企業実態基本調査_令和3年確報_BS中分類!AZ14+中小企業実態基本調査_令和3年確報_BS中分類!AZ15)/中小企業実態基本調査_令和3年確報_BS中分類!AZ31</f>
        <v>1.5627790536634885</v>
      </c>
      <c r="BA27" s="111">
        <f>(中小企業実態基本調査_令和3年確報_BS中分類!BA14+中小企業実態基本調査_令和3年確報_BS中分類!BA15)/中小企業実態基本調査_令和3年確報_BS中分類!BA31</f>
        <v>1.5411399089646605</v>
      </c>
      <c r="BB27" s="111">
        <f>(中小企業実態基本調査_令和3年確報_BS中分類!BB14+中小企業実態基本調査_令和3年確報_BS中分類!BB15)/中小企業実態基本調査_令和3年確報_BS中分類!BB31</f>
        <v>1.1222204217008966</v>
      </c>
      <c r="BC27" s="111">
        <f>(中小企業実態基本調査_令和3年確報_BS中分類!BC14+中小企業実態基本調査_令和3年確報_BS中分類!BC15)/中小企業実態基本調査_令和3年確報_BS中分類!BC31</f>
        <v>1.1948526048370962</v>
      </c>
      <c r="BD27" s="111">
        <f>(中小企業実態基本調査_令和3年確報_BS中分類!BD14+中小企業実態基本調査_令和3年確報_BS中分類!BD15)/中小企業実態基本調査_令和3年確報_BS中分類!BD31</f>
        <v>1.2642702878230681</v>
      </c>
      <c r="BE27" s="129">
        <f>(中小企業実態基本調査_令和3年確報_BS中分類!BE14+中小企業実態基本調査_令和3年確報_BS中分類!BE15)/中小企業実態基本調査_令和3年確報_BS中分類!BE31</f>
        <v>1.2819420310006253</v>
      </c>
      <c r="BF27" s="128">
        <f>(中小企業実態基本調査_令和3年確報_BS中分類!BF14+中小企業実態基本調査_令和3年確報_BS中分類!BF15)/中小企業実態基本調査_令和3年確報_BS中分類!BF31</f>
        <v>1.0240261708016316</v>
      </c>
      <c r="BG27" s="111">
        <f>(中小企業実態基本調査_令和3年確報_BS中分類!BG14+中小企業実態基本調査_令和3年確報_BS中分類!BG15)/中小企業実態基本調査_令和3年確報_BS中分類!BG31</f>
        <v>0.53736512677221793</v>
      </c>
      <c r="BH27" s="111">
        <f>(中小企業実態基本調査_令和3年確報_BS中分類!BH14+中小企業実態基本調査_令和3年確報_BS中分類!BH15)/中小企業実態基本調査_令和3年確報_BS中分類!BH31</f>
        <v>0.81910186055603407</v>
      </c>
      <c r="BI27" s="111">
        <f>(中小企業実態基本調査_令和3年確報_BS中分類!BI14+中小企業実態基本調査_令和3年確報_BS中分類!BI15)/中小企業実態基本調査_令和3年確報_BS中分類!BI31</f>
        <v>0.8733826247088422</v>
      </c>
      <c r="BJ27" s="111">
        <f>(中小企業実態基本調査_令和3年確報_BS中分類!BJ14+中小企業実態基本調査_令和3年確報_BS中分類!BJ15)/中小企業実態基本調査_令和3年確報_BS中分類!BJ31</f>
        <v>0.88234942768649893</v>
      </c>
      <c r="BK27" s="111">
        <f>(中小企業実態基本調査_令和3年確報_BS中分類!BK14+中小企業実態基本調査_令和3年確報_BS中分類!BK15)/中小企業実態基本調査_令和3年確報_BS中分類!BK31</f>
        <v>1.1914820810965747</v>
      </c>
      <c r="BL27" s="129">
        <f>(中小企業実態基本調査_令和3年確報_BS中分類!BL14+中小企業実態基本調査_令和3年確報_BS中分類!BL15)/中小企業実態基本調査_令和3年確報_BS中分類!BL31</f>
        <v>1.3113633692570965</v>
      </c>
      <c r="BM27" s="128">
        <f>(中小企業実態基本調査_令和3年確報_BS中分類!BM14+中小企業実態基本調査_令和3年確報_BS中分類!BM15)/中小企業実態基本調査_令和3年確報_BS中分類!BM31</f>
        <v>0.91348677281767099</v>
      </c>
      <c r="BN27" s="111">
        <f>(中小企業実態基本調査_令和3年確報_BS中分類!BN14+中小企業実態基本調査_令和3年確報_BS中分類!BN15)/中小企業実態基本調査_令和3年確報_BS中分類!BN31</f>
        <v>0.67926037620284507</v>
      </c>
      <c r="BO27" s="111">
        <f>(中小企業実態基本調査_令和3年確報_BS中分類!BO14+中小企業実態基本調査_令和3年確報_BS中分類!BO15)/中小企業実態基本調査_令和3年確報_BS中分類!BO31</f>
        <v>1.2306833626393858</v>
      </c>
      <c r="BP27" s="129">
        <f>(中小企業実態基本調査_令和3年確報_BS中分類!BP14+中小企業実態基本調査_令和3年確報_BS中分類!BP15)/中小企業実態基本調査_令和3年確報_BS中分類!BP31</f>
        <v>0.55959083061980741</v>
      </c>
      <c r="BQ27" s="128">
        <f>(中小企業実態基本調査_令和3年確報_BS中分類!BQ14+中小企業実態基本調査_令和3年確報_BS中分類!BQ15)/中小企業実態基本調査_令和3年確報_BS中分類!BQ31</f>
        <v>1.4299403801279826</v>
      </c>
      <c r="BR27" s="111">
        <f>(中小企業実態基本調査_令和3年確報_BS中分類!BR14+中小企業実態基本調査_令和3年確報_BS中分類!BR15)/中小企業実態基本調査_令和3年確報_BS中分類!BR31</f>
        <v>1.0157275599273352</v>
      </c>
      <c r="BS27" s="111">
        <f>(中小企業実態基本調査_令和3年確報_BS中分類!BS14+中小企業実態基本調査_令和3年確報_BS中分類!BS15)/中小企業実態基本調査_令和3年確報_BS中分類!BS31</f>
        <v>1.7858318156555739</v>
      </c>
      <c r="BT27" s="129">
        <f>(中小企業実態基本調査_令和3年確報_BS中分類!BT14+中小企業実態基本調査_令和3年確報_BS中分類!BT15)/中小企業実態基本調査_令和3年確報_BS中分類!BT31</f>
        <v>1.9564221761325136</v>
      </c>
      <c r="BU27" s="128">
        <f>(中小企業実態基本調査_令和3年確報_BS中分類!BU14+中小企業実態基本調査_令和3年確報_BS中分類!BU15)/中小企業実態基本調査_令和3年確報_BS中分類!BU31</f>
        <v>1.3094380404257524</v>
      </c>
      <c r="BV27" s="111">
        <f>(中小企業実態基本調査_令和3年確報_BS中分類!BV14+中小企業実態基本調査_令和3年確報_BS中分類!BV15)/中小企業実態基本調査_令和3年確報_BS中分類!BV31</f>
        <v>1.1943759910258211</v>
      </c>
      <c r="BW27" s="111">
        <f>(中小企業実態基本調査_令和3年確報_BS中分類!BW14+中小企業実態基本調査_令和3年確報_BS中分類!BW15)/中小企業実態基本調査_令和3年確報_BS中分類!BW31</f>
        <v>1.3633973198127824</v>
      </c>
      <c r="BX27" s="129">
        <f>(中小企業実態基本調査_令和3年確報_BS中分類!BX14+中小企業実態基本調査_令和3年確報_BS中分類!BX15)/中小企業実態基本調査_令和3年確報_BS中分類!BX31</f>
        <v>1.4356531347084436</v>
      </c>
      <c r="BY27" s="128">
        <f>(中小企業実態基本調査_令和3年確報_BS中分類!BY14+中小企業実態基本調査_令和3年確報_BS中分類!BY15)/中小企業実態基本調査_令和3年確報_BS中分類!BY31</f>
        <v>1.1242279510326489</v>
      </c>
      <c r="BZ27" s="111">
        <f>(中小企業実態基本調査_令和3年確報_BS中分類!BZ14+中小企業実態基本調査_令和3年確報_BS中分類!BZ15)/中小企業実態基本調査_令和3年確報_BS中分類!BZ31</f>
        <v>1.3676805566555046</v>
      </c>
      <c r="CA27" s="111">
        <f>(中小企業実態基本調査_令和3年確報_BS中分類!CA14+中小企業実態基本調査_令和3年確報_BS中分類!CA15)/中小企業実態基本調査_令和3年確報_BS中分類!CA31</f>
        <v>0.61172147519766362</v>
      </c>
      <c r="CB27" s="129">
        <f>(中小企業実態基本調査_令和3年確報_BS中分類!CB14+中小企業実態基本調査_令和3年確報_BS中分類!CB15)/中小企業実態基本調査_令和3年確報_BS中分類!CB31</f>
        <v>1.7346752049629499</v>
      </c>
      <c r="CC27" s="128">
        <f>(中小企業実態基本調査_令和3年確報_BS中分類!CC14+中小企業実態基本調査_令和3年確報_BS中分類!CC15)/中小企業実態基本調査_令和3年確報_BS中分類!CC31</f>
        <v>1.1596877536871204</v>
      </c>
      <c r="CD27" s="111">
        <f>(中小企業実態基本調査_令和3年確報_BS中分類!CD14+中小企業実態基本調査_令和3年確報_BS中分類!CD15)/中小企業実態基本調査_令和3年確報_BS中分類!CD31</f>
        <v>2.1412560892176913</v>
      </c>
      <c r="CE27" s="111">
        <f>(中小企業実態基本調査_令和3年確報_BS中分類!CE14+中小企業実態基本調査_令和3年確報_BS中分類!CE15)/中小企業実態基本調査_令和3年確報_BS中分類!CE31</f>
        <v>1.5376434227236861</v>
      </c>
      <c r="CF27" s="111">
        <f>(中小企業実態基本調査_令和3年確報_BS中分類!CF14+中小企業実態基本調査_令和3年確報_BS中分類!CF15)/中小企業実態基本調査_令和3年確報_BS中分類!CF31</f>
        <v>2.177414061032855</v>
      </c>
      <c r="CG27" s="111">
        <f>(中小企業実態基本調査_令和3年確報_BS中分類!CG14+中小企業実態基本調査_令和3年確報_BS中分類!CG15)/中小企業実態基本調査_令和3年確報_BS中分類!CG31</f>
        <v>2.1688039382306328</v>
      </c>
      <c r="CH27" s="129">
        <f>(中小企業実態基本調査_令和3年確報_BS中分類!CH14+中小企業実態基本調査_令和3年確報_BS中分類!CH15)/中小企業実態基本調査_令和3年確報_BS中分類!CH31</f>
        <v>0.76556988513817403</v>
      </c>
    </row>
    <row r="28" spans="1:86" s="107" customFormat="1" ht="16.5" x14ac:dyDescent="0.4">
      <c r="A28" s="185" t="s">
        <v>73</v>
      </c>
      <c r="C28" s="102"/>
      <c r="D28" s="202"/>
      <c r="E28" s="232"/>
      <c r="F28" s="168" t="s">
        <v>492</v>
      </c>
      <c r="G28" s="169" t="s">
        <v>542</v>
      </c>
      <c r="H28" s="139">
        <f>中小企業実態基本調査_令和3年確報_BS中分類!H17/(中小企業実態基本調査_令和3年確報_BS中分類!H17+中小企業実態基本調査_令和3年確報_BS中分類!H39)</f>
        <v>0.54145800454625959</v>
      </c>
      <c r="I28" s="126">
        <f>中小企業実態基本調査_令和3年確報_BS中分類!I17/(中小企業実態基本調査_令和3年確報_BS中分類!I17+中小企業実態基本調査_令和3年確報_BS中分類!I39)</f>
        <v>0.41291954453121082</v>
      </c>
      <c r="J28" s="110">
        <f>中小企業実態基本調査_令和3年確報_BS中分類!J17/(中小企業実態基本調査_令和3年確報_BS中分類!J17+中小企業実態基本調査_令和3年確報_BS中分類!J39)</f>
        <v>0.40479462783762243</v>
      </c>
      <c r="K28" s="110">
        <f>中小企業実態基本調査_令和3年確報_BS中分類!K17/(中小企業実態基本調査_令和3年確報_BS中分類!K17+中小企業実態基本調査_令和3年確報_BS中分類!K39)</f>
        <v>0.46279813762509742</v>
      </c>
      <c r="L28" s="127">
        <f>中小企業実態基本調査_令和3年確報_BS中分類!L17/(中小企業実態基本調査_令和3年確報_BS中分類!L17+中小企業実態基本調査_令和3年確報_BS中分類!L39)</f>
        <v>0.38203167078704192</v>
      </c>
      <c r="M28" s="126">
        <f>中小企業実態基本調査_令和3年確報_BS中分類!M17/(中小企業実態基本調査_令和3年確報_BS中分類!M17+中小企業実態基本調査_令和3年確報_BS中分類!M39)</f>
        <v>0.48319536954511572</v>
      </c>
      <c r="N28" s="110">
        <f>中小企業実態基本調査_令和3年確報_BS中分類!N17/(中小企業実態基本調査_令和3年確報_BS中分類!N17+中小企業実態基本調査_令和3年確報_BS中分類!N39)</f>
        <v>0.54876793260701573</v>
      </c>
      <c r="O28" s="110">
        <f>中小企業実態基本調査_令和3年確報_BS中分類!O17/(中小企業実態基本調査_令和3年確報_BS中分類!O17+中小企業実態基本調査_令和3年確報_BS中分類!O39)</f>
        <v>0.48893530186755579</v>
      </c>
      <c r="P28" s="110">
        <f>中小企業実態基本調査_令和3年確報_BS中分類!P17/(中小企業実態基本調査_令和3年確報_BS中分類!P17+中小企業実態基本調査_令和3年確報_BS中分類!P39)</f>
        <v>0.42666733410860147</v>
      </c>
      <c r="Q28" s="110">
        <f>中小企業実態基本調査_令和3年確報_BS中分類!Q17/(中小企業実態基本調査_令和3年確報_BS中分類!Q17+中小企業実態基本調査_令和3年確報_BS中分類!Q39)</f>
        <v>0.50832783250264246</v>
      </c>
      <c r="R28" s="110">
        <f>中小企業実態基本調査_令和3年確報_BS中分類!R17/(中小企業実態基本調査_令和3年確報_BS中分類!R17+中小企業実態基本調査_令和3年確報_BS中分類!R39)</f>
        <v>0.48385938984973159</v>
      </c>
      <c r="S28" s="110">
        <f>中小企業実態基本調査_令和3年確報_BS中分類!S17/(中小企業実態基本調査_令和3年確報_BS中分類!S17+中小企業実態基本調査_令和3年確報_BS中分類!S39)</f>
        <v>0.55944693067091011</v>
      </c>
      <c r="T28" s="110">
        <f>中小企業実態基本調査_令和3年確報_BS中分類!T17/(中小企業実態基本調査_令和3年確報_BS中分類!T17+中小企業実態基本調査_令和3年確報_BS中分類!T39)</f>
        <v>0.51210074302730646</v>
      </c>
      <c r="U28" s="110">
        <f>中小企業実態基本調査_令和3年確報_BS中分類!U17/(中小企業実態基本調査_令和3年確報_BS中分類!U17+中小企業実態基本調査_令和3年確報_BS中分類!U39)</f>
        <v>0.41028651450249193</v>
      </c>
      <c r="V28" s="110">
        <f>中小企業実態基本調査_令和3年確報_BS中分類!V17/(中小企業実態基本調査_令和3年確報_BS中分類!V17+中小企業実態基本調査_令和3年確報_BS中分類!V39)</f>
        <v>0.4515620456454762</v>
      </c>
      <c r="W28" s="110">
        <f>中小企業実態基本調査_令和3年確報_BS中分類!W17/(中小企業実態基本調査_令和3年確報_BS中分類!W17+中小企業実態基本調査_令和3年確報_BS中分類!W39)</f>
        <v>0.50119532133393407</v>
      </c>
      <c r="X28" s="110">
        <f>中小企業実態基本調査_令和3年確報_BS中分類!X17/(中小企業実態基本調査_令和3年確報_BS中分類!X17+中小企業実態基本調査_令和3年確報_BS中分類!X39)</f>
        <v>0.46415697061353151</v>
      </c>
      <c r="Y28" s="110">
        <f>中小企業実態基本調査_令和3年確報_BS中分類!Y17/(中小企業実態基本調査_令和3年確報_BS中分類!Y17+中小企業実態基本調査_令和3年確報_BS中分類!Y39)</f>
        <v>0.46524910149140547</v>
      </c>
      <c r="Z28" s="110">
        <f>中小企業実態基本調査_令和3年確報_BS中分類!Z17/(中小企業実態基本調査_令和3年確報_BS中分類!Z17+中小企業実態基本調査_令和3年確報_BS中分類!Z39)</f>
        <v>0.46904844162895359</v>
      </c>
      <c r="AA28" s="110">
        <f>中小企業実態基本調査_令和3年確報_BS中分類!AA17/(中小企業実態基本調査_令和3年確報_BS中分類!AA17+中小企業実態基本調査_令和3年確報_BS中分類!AA39)</f>
        <v>0.49936804593474543</v>
      </c>
      <c r="AB28" s="110">
        <f>中小企業実態基本調査_令和3年確報_BS中分類!AB17/(中小企業実態基本調査_令和3年確報_BS中分類!AB17+中小企業実態基本調査_令和3年確報_BS中分類!AB39)</f>
        <v>0.50227926575249238</v>
      </c>
      <c r="AC28" s="110">
        <f>中小企業実態基本調査_令和3年確報_BS中分類!AC17/(中小企業実態基本調査_令和3年確報_BS中分類!AC17+中小企業実態基本調査_令和3年確報_BS中分類!AC39)</f>
        <v>0.45422648385440773</v>
      </c>
      <c r="AD28" s="110">
        <f>中小企業実態基本調査_令和3年確報_BS中分類!AD17/(中小企業実態基本調査_令和3年確報_BS中分類!AD17+中小企業実態基本調査_令和3年確報_BS中分類!AD39)</f>
        <v>0.47253926180403077</v>
      </c>
      <c r="AE28" s="110">
        <f>中小企業実態基本調査_令和3年確報_BS中分類!AE17/(中小企業実態基本調査_令和3年確報_BS中分類!AE17+中小企業実態基本調査_令和3年確報_BS中分類!AE39)</f>
        <v>0.46769113824081837</v>
      </c>
      <c r="AF28" s="110">
        <f>中小企業実態基本調査_令和3年確報_BS中分類!AF17/(中小企業実態基本調査_令和3年確報_BS中分類!AF17+中小企業実態基本調査_令和3年確報_BS中分類!AF39)</f>
        <v>0.4095753768316448</v>
      </c>
      <c r="AG28" s="110">
        <f>中小企業実態基本調査_令和3年確報_BS中分類!AG17/(中小企業実態基本調査_令和3年確報_BS中分類!AG17+中小企業実態基本調査_令和3年確報_BS中分類!AG39)</f>
        <v>0.59733822120063573</v>
      </c>
      <c r="AH28" s="110">
        <f>中小企業実態基本調査_令和3年確報_BS中分類!AH17/(中小企業実態基本調査_令和3年確報_BS中分類!AH17+中小企業実態基本調査_令和3年確報_BS中分類!AH39)</f>
        <v>0.42885054256572658</v>
      </c>
      <c r="AI28" s="110">
        <f>中小企業実態基本調査_令和3年確報_BS中分類!AI17/(中小企業実態基本調査_令和3年確報_BS中分類!AI17+中小企業実態基本調査_令和3年確報_BS中分類!AI39)</f>
        <v>0.42948737934024706</v>
      </c>
      <c r="AJ28" s="110">
        <f>中小企業実態基本調査_令和3年確報_BS中分類!AJ17/(中小企業実態基本調査_令和3年確報_BS中分類!AJ17+中小企業実態基本調査_令和3年確報_BS中分類!AJ39)</f>
        <v>0.53328641590455506</v>
      </c>
      <c r="AK28" s="127">
        <f>中小企業実態基本調査_令和3年確報_BS中分類!AK17/(中小企業実態基本調査_令和3年確報_BS中分類!AK17+中小企業実態基本調査_令和3年確報_BS中分類!AK39)</f>
        <v>0.45188173314329283</v>
      </c>
      <c r="AL28" s="126">
        <f>中小企業実態基本調査_令和3年確報_BS中分類!AL17/(中小企業実態基本調査_令和3年確報_BS中分類!AL17+中小企業実態基本調査_令和3年確報_BS中分類!AL39)</f>
        <v>0.39485556784801112</v>
      </c>
      <c r="AM28" s="110">
        <f>中小企業実態基本調査_令和3年確報_BS中分類!AM17/(中小企業実態基本調査_令和3年確報_BS中分類!AM17+中小企業実態基本調査_令和3年確報_BS中分類!AM39)</f>
        <v>0.40628686116692198</v>
      </c>
      <c r="AN28" s="110">
        <f>中小企業実態基本調査_令和3年確報_BS中分類!AN17/(中小企業実態基本調査_令和3年確報_BS中分類!AN17+中小企業実態基本調査_令和3年確報_BS中分類!AN39)</f>
        <v>0.41074437541529035</v>
      </c>
      <c r="AO28" s="110">
        <f>中小企業実態基本調査_令和3年確報_BS中分類!AO17/(中小企業実態基本調査_令和3年確報_BS中分類!AO17+中小企業実態基本調査_令和3年確報_BS中分類!AO39)</f>
        <v>0.42107606613444093</v>
      </c>
      <c r="AP28" s="110">
        <f>中小企業実態基本調査_令和3年確報_BS中分類!AP17/(中小企業実態基本調査_令和3年確報_BS中分類!AP17+中小企業実態基本調査_令和3年確報_BS中分類!AP39)</f>
        <v>0.31103225363375531</v>
      </c>
      <c r="AQ28" s="127">
        <f>中小企業実態基本調査_令和3年確報_BS中分類!AQ17/(中小企業実態基本調査_令和3年確報_BS中分類!AQ17+中小企業実態基本調査_令和3年確報_BS中分類!AQ39)</f>
        <v>0.3723319046434187</v>
      </c>
      <c r="AR28" s="126">
        <f>中小企業実態基本調査_令和3年確報_BS中分類!AR17/(中小企業実態基本調査_令和3年確報_BS中分類!AR17+中小企業実態基本調査_令和3年確報_BS中分類!AR39)</f>
        <v>0.60942918423740866</v>
      </c>
      <c r="AS28" s="110">
        <f>中小企業実態基本調査_令和3年確報_BS中分類!AS17/(中小企業実態基本調査_令和3年確報_BS中分類!AS17+中小企業実態基本調査_令和3年確報_BS中分類!AS39)</f>
        <v>0.68354853317330966</v>
      </c>
      <c r="AT28" s="110">
        <f>中小企業実態基本調査_令和3年確報_BS中分類!AT17/(中小企業実態基本調査_令和3年確報_BS中分類!AT17+中小企業実態基本調査_令和3年確報_BS中分類!AT39)</f>
        <v>0.5797509645285116</v>
      </c>
      <c r="AU28" s="110">
        <f>中小企業実態基本調査_令和3年確報_BS中分類!AU17/(中小企業実態基本調査_令和3年確報_BS中分類!AU17+中小企業実態基本調査_令和3年確報_BS中分類!AU39)</f>
        <v>0.8272036352105625</v>
      </c>
      <c r="AV28" s="110">
        <f>中小企業実態基本調査_令和3年確報_BS中分類!AV17/(中小企業実態基本調査_令和3年確報_BS中分類!AV17+中小企業実態基本調査_令和3年確報_BS中分類!AV39)</f>
        <v>0.60232691293749896</v>
      </c>
      <c r="AW28" s="110">
        <f>中小企業実態基本調査_令和3年確報_BS中分類!AW17/(中小企業実態基本調査_令和3年確報_BS中分類!AW17+中小企業実態基本調査_令和3年確報_BS中分類!AW39)</f>
        <v>0.49940698050186422</v>
      </c>
      <c r="AX28" s="127" t="e">
        <f>中小企業実態基本調査_令和3年確報_BS中分類!AX17/(中小企業実態基本調査_令和3年確報_BS中分類!AX17+中小企業実態基本調査_令和3年確報_BS中分類!AX39)</f>
        <v>#VALUE!</v>
      </c>
      <c r="AY28" s="126">
        <f>中小企業実態基本調査_令和3年確報_BS中分類!AY17/(中小企業実態基本調査_令和3年確報_BS中分類!AY17+中小企業実態基本調査_令和3年確報_BS中分類!AY39)</f>
        <v>0.44958038441249931</v>
      </c>
      <c r="AZ28" s="110">
        <f>中小企業実態基本調査_令和3年確報_BS中分類!AZ17/(中小企業実態基本調査_令和3年確報_BS中分類!AZ17+中小企業実態基本調査_令和3年確報_BS中分類!AZ39)</f>
        <v>0.36500658187561474</v>
      </c>
      <c r="BA28" s="110">
        <f>中小企業実態基本調査_令和3年確報_BS中分類!BA17/(中小企業実態基本調査_令和3年確報_BS中分類!BA17+中小企業実態基本調査_令和3年確報_BS中分類!BA39)</f>
        <v>0.41904004777879716</v>
      </c>
      <c r="BB28" s="110">
        <f>中小企業実態基本調査_令和3年確報_BS中分類!BB17/(中小企業実態基本調査_令和3年確報_BS中分類!BB17+中小企業実態基本調査_令和3年確報_BS中分類!BB39)</f>
        <v>0.55570359589420226</v>
      </c>
      <c r="BC28" s="110">
        <f>中小企業実態基本調査_令和3年確報_BS中分類!BC17/(中小企業実態基本調査_令和3年確報_BS中分類!BC17+中小企業実態基本調査_令和3年確報_BS中分類!BC39)</f>
        <v>0.46841915473171841</v>
      </c>
      <c r="BD28" s="110">
        <f>中小企業実態基本調査_令和3年確報_BS中分類!BD17/(中小企業実態基本調査_令和3年確報_BS中分類!BD17+中小企業実態基本調査_令和3年確報_BS中分類!BD39)</f>
        <v>0.41101277378216672</v>
      </c>
      <c r="BE28" s="127">
        <f>中小企業実態基本調査_令和3年確報_BS中分類!BE17/(中小企業実態基本調査_令和3年確報_BS中分類!BE17+中小企業実態基本調査_令和3年確報_BS中分類!BE39)</f>
        <v>0.41499737936242803</v>
      </c>
      <c r="BF28" s="126">
        <f>中小企業実態基本調査_令和3年確報_BS中分類!BF17/(中小企業実態基本調査_令和3年確報_BS中分類!BF17+中小企業実態基本調査_令和3年確報_BS中分類!BF39)</f>
        <v>0.57932418562705268</v>
      </c>
      <c r="BG28" s="110">
        <f>中小企業実態基本調査_令和3年確報_BS中分類!BG17/(中小企業実態基本調査_令和3年確報_BS中分類!BG17+中小企業実態基本調査_令和3年確報_BS中分類!BG39)</f>
        <v>0.62428100159295996</v>
      </c>
      <c r="BH28" s="110">
        <f>中小企業実態基本調査_令和3年確報_BS中分類!BH17/(中小企業実態基本調査_令和3年確報_BS中分類!BH17+中小企業実態基本調査_令和3年確報_BS中分類!BH39)</f>
        <v>0.61763135990748208</v>
      </c>
      <c r="BI28" s="110">
        <f>中小企業実態基本調査_令和3年確報_BS中分類!BI17/(中小企業実態基本調査_令和3年確報_BS中分類!BI17+中小企業実態基本調査_令和3年確報_BS中分類!BI39)</f>
        <v>0.66352278602123693</v>
      </c>
      <c r="BJ28" s="110">
        <f>中小企業実態基本調査_令和3年確報_BS中分類!BJ17/(中小企業実態基本調査_令和3年確報_BS中分類!BJ17+中小企業実態基本調査_令和3年確報_BS中分類!BJ39)</f>
        <v>0.56311703748292863</v>
      </c>
      <c r="BK28" s="110">
        <f>中小企業実態基本調査_令和3年確報_BS中分類!BK17/(中小企業実態基本調査_令和3年確報_BS中分類!BK17+中小企業実態基本調査_令和3年確報_BS中分類!BK39)</f>
        <v>0.5609332894404313</v>
      </c>
      <c r="BL28" s="127">
        <f>中小企業実態基本調査_令和3年確報_BS中分類!BL17/(中小企業実態基本調査_令和3年確報_BS中分類!BL17+中小企業実態基本調査_令和3年確報_BS中分類!BL39)</f>
        <v>0.4552310791035119</v>
      </c>
      <c r="BM28" s="126">
        <f>中小企業実態基本調査_令和3年確報_BS中分類!BM17/(中小企業実態基本調査_令和3年確報_BS中分類!BM17+中小企業実態基本調査_令和3年確報_BS中分類!BM39)</f>
        <v>0.67761750163502199</v>
      </c>
      <c r="BN28" s="110">
        <f>中小企業実態基本調査_令和3年確報_BS中分類!BN17/(中小企業実態基本調査_令和3年確報_BS中分類!BN17+中小企業実態基本調査_令和3年確報_BS中分類!BN39)</f>
        <v>0.5704015365984485</v>
      </c>
      <c r="BO28" s="110">
        <f>中小企業実態基本調査_令和3年確報_BS中分類!BO17/(中小企業実態基本調査_令和3年確報_BS中分類!BO17+中小企業実態基本調査_令和3年確報_BS中分類!BO39)</f>
        <v>0.70645984143111995</v>
      </c>
      <c r="BP28" s="127">
        <f>中小企業実態基本調査_令和3年確報_BS中分類!BP17/(中小企業実態基本調査_令和3年確報_BS中分類!BP17+中小企業実態基本調査_令和3年確報_BS中分類!BP39)</f>
        <v>0.54793315320377955</v>
      </c>
      <c r="BQ28" s="126">
        <f>中小企業実態基本調査_令和3年確報_BS中分類!BQ17/(中小企業実態基本調査_令和3年確報_BS中分類!BQ17+中小企業実態基本調査_令和3年確報_BS中分類!BQ39)</f>
        <v>0.52582807469478443</v>
      </c>
      <c r="BR28" s="110">
        <f>中小企業実態基本調査_令和3年確報_BS中分類!BR17/(中小企業実態基本調査_令和3年確報_BS中分類!BR17+中小企業実態基本調査_令和3年確報_BS中分類!BR39)</f>
        <v>0.57270517176824587</v>
      </c>
      <c r="BS28" s="110">
        <f>中小企業実態基本調査_令和3年確報_BS中分類!BS17/(中小企業実態基本調査_令和3年確報_BS中分類!BS17+中小企業実態基本調査_令和3年確報_BS中分類!BS39)</f>
        <v>0.3817796027717113</v>
      </c>
      <c r="BT28" s="127">
        <f>中小企業実態基本調査_令和3年確報_BS中分類!BT17/(中小企業実態基本調査_令和3年確報_BS中分類!BT17+中小企業実態基本調査_令和3年確報_BS中分類!BT39)</f>
        <v>0.40940184494824944</v>
      </c>
      <c r="BU28" s="126">
        <f>中小企業実態基本調査_令和3年確報_BS中分類!BU17/(中小企業実態基本調査_令和3年確報_BS中分類!BU17+中小企業実態基本調査_令和3年確報_BS中分類!BU39)</f>
        <v>0.8188300765360198</v>
      </c>
      <c r="BV28" s="110">
        <f>中小企業実態基本調査_令和3年確報_BS中分類!BV17/(中小企業実態基本調査_令和3年確報_BS中分類!BV17+中小企業実態基本調査_令和3年確報_BS中分類!BV39)</f>
        <v>0.84953911144550764</v>
      </c>
      <c r="BW28" s="110">
        <f>中小企業実態基本調査_令和3年確報_BS中分類!BW17/(中小企業実態基本調査_令和3年確報_BS中分類!BW17+中小企業実態基本調査_令和3年確報_BS中分類!BW39)</f>
        <v>0.80658586511526387</v>
      </c>
      <c r="BX28" s="127">
        <f>中小企業実態基本調査_令和3年確報_BS中分類!BX17/(中小企業実態基本調査_令和3年確報_BS中分類!BX17+中小企業実態基本調査_令和3年確報_BS中分類!BX39)</f>
        <v>0.62088664929635595</v>
      </c>
      <c r="BY28" s="126">
        <f>中小企業実態基本調査_令和3年確報_BS中分類!BY17/(中小企業実態基本調査_令和3年確報_BS中分類!BY17+中小企業実態基本調査_令和3年確報_BS中分類!BY39)</f>
        <v>0.61956872768235283</v>
      </c>
      <c r="BZ28" s="110">
        <f>中小企業実態基本調査_令和3年確報_BS中分類!BZ17/(中小企業実態基本調査_令和3年確報_BS中分類!BZ17+中小企業実態基本調査_令和3年確報_BS中分類!BZ39)</f>
        <v>0.64997973822011956</v>
      </c>
      <c r="CA28" s="110">
        <f>中小企業実態基本調査_令和3年確報_BS中分類!CA17/(中小企業実態基本調査_令和3年確報_BS中分類!CA17+中小企業実態基本調査_令和3年確報_BS中分類!CA39)</f>
        <v>0.6709714866172658</v>
      </c>
      <c r="CB28" s="127">
        <f>中小企業実態基本調査_令和3年確報_BS中分類!CB17/(中小企業実態基本調査_令和3年確報_BS中分類!CB17+中小企業実態基本調査_令和3年確報_BS中分類!CB39)</f>
        <v>0.59368684505958147</v>
      </c>
      <c r="CC28" s="126">
        <f>中小企業実態基本調査_令和3年確報_BS中分類!CC17/(中小企業実態基本調査_令和3年確報_BS中分類!CC17+中小企業実態基本調査_令和3年確報_BS中分類!CC39)</f>
        <v>0.48172736581323744</v>
      </c>
      <c r="CD28" s="110">
        <f>中小企業実態基本調査_令和3年確報_BS中分類!CD17/(中小企業実態基本調査_令和3年確報_BS中分類!CD17+中小企業実態基本調査_令和3年確報_BS中分類!CD39)</f>
        <v>0.50438341973074519</v>
      </c>
      <c r="CE28" s="110">
        <f>中小企業実態基本調査_令和3年確報_BS中分類!CE17/(中小企業実態基本調査_令和3年確報_BS中分類!CE17+中小企業実態基本調査_令和3年確報_BS中分類!CE39)</f>
        <v>0.57837502498281035</v>
      </c>
      <c r="CF28" s="110">
        <f>中小企業実態基本調査_令和3年確報_BS中分類!CF17/(中小企業実態基本調査_令和3年確報_BS中分類!CF17+中小企業実態基本調査_令和3年確報_BS中分類!CF39)</f>
        <v>0.3978476267783988</v>
      </c>
      <c r="CG28" s="110">
        <f>中小企業実態基本調査_令和3年確報_BS中分類!CG17/(中小企業実態基本調査_令和3年確報_BS中分類!CG17+中小企業実態基本調査_令和3年確報_BS中分類!CG39)</f>
        <v>0.3471620295164895</v>
      </c>
      <c r="CH28" s="127">
        <f>中小企業実態基本調査_令和3年確報_BS中分類!CH17/(中小企業実態基本調査_令和3年確報_BS中分類!CH17+中小企業実態基本調査_令和3年確報_BS中分類!CH39)</f>
        <v>0.48923277020053241</v>
      </c>
    </row>
    <row r="29" spans="1:86" s="101" customFormat="1" ht="16.5" x14ac:dyDescent="0.15">
      <c r="A29" s="184" t="s">
        <v>74</v>
      </c>
      <c r="D29" s="202"/>
      <c r="E29" s="232"/>
      <c r="F29" s="168" t="s">
        <v>493</v>
      </c>
      <c r="G29" s="170" t="s">
        <v>543</v>
      </c>
      <c r="H29" s="140">
        <f>中小企業実態基本調査_令和3年確報_BS中分類!H17/中小企業実態基本調査_令和3年確報_BS中分類!H39</f>
        <v>1.1808253331529024</v>
      </c>
      <c r="I29" s="128">
        <f>中小企業実態基本調査_令和3年確報_BS中分類!I17/中小企業実態基本調査_令和3年確報_BS中分類!I39</f>
        <v>0.70334404881779067</v>
      </c>
      <c r="J29" s="111">
        <f>中小企業実態基本調査_令和3年確報_BS中分類!J17/中小企業実態基本調査_令和3年確報_BS中分類!J39</f>
        <v>0.68009236268652284</v>
      </c>
      <c r="K29" s="111">
        <f>中小企業実態基本調査_令和3年確報_BS中分類!K17/中小企業実態基本調査_令和3年確報_BS中分類!K39</f>
        <v>0.86149764183453215</v>
      </c>
      <c r="L29" s="129">
        <f>中小企業実態基本調査_令和3年確報_BS中分類!L17/中小企業実態基本調査_令和3年確報_BS中分類!L39</f>
        <v>0.61820590591365077</v>
      </c>
      <c r="M29" s="128">
        <f>中小企業実態基本調査_令和3年確報_BS中分類!M17/中小企業実態基本調査_令和3年確報_BS中分類!M39</f>
        <v>0.93496718309163351</v>
      </c>
      <c r="N29" s="111">
        <f>中小企業実態基本調査_令和3年確報_BS中分類!N17/中小企業実態基本調査_令和3年確報_BS中分類!N39</f>
        <v>1.2161545516424614</v>
      </c>
      <c r="O29" s="111">
        <f>中小企業実態基本調査_令和3年確報_BS中分類!O17/中小企業実態基本調査_令和3年確報_BS中分類!O39</f>
        <v>0.95669942309505096</v>
      </c>
      <c r="P29" s="111">
        <f>中小企業実態基本調査_令和3年確報_BS中分類!P17/中小企業実態基本調査_令和3年確報_BS中分類!P39</f>
        <v>0.74418807699581069</v>
      </c>
      <c r="Q29" s="111">
        <f>中小企業実態基本調査_令和3年確報_BS中分類!Q17/中小企業実態基本調査_令和3年確報_BS中分類!Q39</f>
        <v>1.0338755498202457</v>
      </c>
      <c r="R29" s="111">
        <f>中小企業実態基本調査_令和3年確報_BS中分類!R17/中小企業実態基本調査_令和3年確報_BS中分類!R39</f>
        <v>0.93745653865302625</v>
      </c>
      <c r="S29" s="111">
        <f>中小企業実態基本調査_令和3年確報_BS中分類!S17/中小企業実態基本調査_令和3年確報_BS中分類!S39</f>
        <v>1.2698740960376951</v>
      </c>
      <c r="T29" s="111">
        <f>中小企業実態基本調査_令和3年確報_BS中分類!T17/中小企業実態基本調査_令和3年確報_BS中分類!T39</f>
        <v>1.0496034492956146</v>
      </c>
      <c r="U29" s="111">
        <f>中小企業実態基本調査_令和3年確報_BS中分類!U17/中小企業実態基本調査_令和3年確報_BS中分類!U39</f>
        <v>0.69573873515264162</v>
      </c>
      <c r="V29" s="111">
        <f>中小企業実態基本調査_令和3年確報_BS中分類!V17/中小企業実態基本調査_令和3年確報_BS中分類!V39</f>
        <v>0.82336031279406185</v>
      </c>
      <c r="W29" s="111">
        <f>中小企業実態基本調査_令和3年確報_BS中分類!W17/中小企業実態基本調査_令和3年確報_BS中分類!W39</f>
        <v>1.0047927430718198</v>
      </c>
      <c r="X29" s="111">
        <f>中小企業実態基本調査_令和3年確報_BS中分類!X17/中小企業実態基本調査_令和3年確報_BS中分類!X39</f>
        <v>0.86621817427574566</v>
      </c>
      <c r="Y29" s="111">
        <f>中小企業実態基本調査_令和3年確報_BS中分類!Y17/中小企業実態基本調査_令和3年確報_BS中分類!Y39</f>
        <v>0.87002958347330017</v>
      </c>
      <c r="Z29" s="111">
        <f>中小企業実態基本調査_令和3年確報_BS中分類!Z17/中小企業実態基本調査_令和3年確報_BS中分類!Z39</f>
        <v>0.88341098963526765</v>
      </c>
      <c r="AA29" s="111">
        <f>中小企業実態基本調査_令和3年確報_BS中分類!AA17/中小企業実態基本調査_令和3年確報_BS中分類!AA39</f>
        <v>0.99747537463350899</v>
      </c>
      <c r="AB29" s="111">
        <f>中小企業実態基本調査_令和3年確報_BS中分類!AB17/中小企業実態基本調査_令和3年確報_BS中分類!AB39</f>
        <v>1.0091588137510017</v>
      </c>
      <c r="AC29" s="111">
        <f>中小企業実態基本調査_令和3年確報_BS中分類!AC17/中小企業実態基本調査_令和3年確報_BS中分類!AC39</f>
        <v>0.83226186397296131</v>
      </c>
      <c r="AD29" s="111">
        <f>中小企業実態基本調査_令和3年確報_BS中分類!AD17/中小企業実態基本調査_令和3年確報_BS中分類!AD39</f>
        <v>0.89587570710991316</v>
      </c>
      <c r="AE29" s="111">
        <f>中小企業実態基本調査_令和3年確報_BS中分類!AE17/中小企業実態基本調査_令和3年確報_BS中分類!AE39</f>
        <v>0.87860858956055377</v>
      </c>
      <c r="AF29" s="111">
        <f>中小企業実態基本調査_令和3年確報_BS中分類!AF17/中小企業実態基本調査_令和3年確報_BS中分類!AF39</f>
        <v>0.69369630052650677</v>
      </c>
      <c r="AG29" s="111">
        <f>中小企業実態基本調査_令和3年確報_BS中分類!AG17/中小企業実態基本調査_令和3年確報_BS中分類!AG39</f>
        <v>1.4834738548608897</v>
      </c>
      <c r="AH29" s="111">
        <f>中小企業実態基本調査_令和3年確報_BS中分類!AH17/中小企業実態基本調査_令和3年確報_BS中分類!AH39</f>
        <v>0.75085520433165731</v>
      </c>
      <c r="AI29" s="111">
        <f>中小企業実態基本調査_令和3年確報_BS中分類!AI17/中小企業実態基本調査_令和3年確報_BS中分類!AI39</f>
        <v>0.75280960278070408</v>
      </c>
      <c r="AJ29" s="111">
        <f>中小企業実態基本調査_令和3年確報_BS中分類!AJ17/中小企業実態基本調査_令和3年確報_BS中分類!AJ39</f>
        <v>1.1426417273414862</v>
      </c>
      <c r="AK29" s="129">
        <f>中小企業実態基本調査_令和3年確報_BS中分類!AK17/中小企業実態基本調査_令和3年確報_BS中分類!AK39</f>
        <v>0.82442377944215983</v>
      </c>
      <c r="AL29" s="128">
        <f>中小企業実態基本調査_令和3年確報_BS中分類!AL17/中小企業実態基本調査_令和3年確報_BS中分類!AL39</f>
        <v>0.65249805975053354</v>
      </c>
      <c r="AM29" s="111">
        <f>中小企業実態基本調査_令和3年確報_BS中分類!AM17/中小企業実態基本調査_令和3年確報_BS中分類!AM39</f>
        <v>0.68431509190695061</v>
      </c>
      <c r="AN29" s="111">
        <f>中小企業実態基本調査_令和3年確報_BS中分類!AN17/中小企業実態基本調査_令和3年確報_BS中分類!AN39</f>
        <v>0.69705635089146767</v>
      </c>
      <c r="AO29" s="111">
        <f>中小企業実態基本調査_令和3年確報_BS中分類!AO17/中小企業実態基本調査_令和3年確報_BS中分類!AO39</f>
        <v>0.72734264642136126</v>
      </c>
      <c r="AP29" s="111">
        <f>中小企業実態基本調査_令和3年確報_BS中分類!AP17/中小企業実態基本調査_令和3年確報_BS中分類!AP39</f>
        <v>0.45144675534406709</v>
      </c>
      <c r="AQ29" s="129">
        <f>中小企業実態基本調査_令和3年確報_BS中分類!AQ17/中小企業実態基本調査_令和3年確報_BS中分類!AQ39</f>
        <v>0.59319871027042581</v>
      </c>
      <c r="AR29" s="128">
        <f>中小企業実態基本調査_令和3年確報_BS中分類!AR17/中小企業実態基本調査_令和3年確報_BS中分類!AR39</f>
        <v>1.5603551510818727</v>
      </c>
      <c r="AS29" s="111">
        <f>中小企業実態基本調査_令和3年確報_BS中分類!AS17/中小企業実態基本調査_令和3年確報_BS中分類!AS39</f>
        <v>2.1600422334198432</v>
      </c>
      <c r="AT29" s="111">
        <f>中小企業実態基本調査_令和3年確報_BS中分類!AT17/中小企業実態基本調査_令和3年確報_BS中分類!AT39</f>
        <v>1.3795414518395595</v>
      </c>
      <c r="AU29" s="111">
        <f>中小企業実態基本調査_令和3年確報_BS中分類!AU17/中小企業実態基本調査_令和3年確報_BS中分類!AU39</f>
        <v>4.7871587820644192</v>
      </c>
      <c r="AV29" s="111">
        <f>中小企業実態基本調査_令和3年確報_BS中分類!AV17/中小企業実態基本調査_令和3年確報_BS中分類!AV39</f>
        <v>1.5146283028271239</v>
      </c>
      <c r="AW29" s="111">
        <f>中小企業実態基本調査_令和3年確報_BS中分類!AW17/中小企業実態基本調査_令和3年確報_BS中分類!AW39</f>
        <v>0.99763073205163633</v>
      </c>
      <c r="AX29" s="129" t="e">
        <f>中小企業実態基本調査_令和3年確報_BS中分類!AX17/中小企業実態基本調査_令和3年確報_BS中分類!AX39</f>
        <v>#VALUE!</v>
      </c>
      <c r="AY29" s="128">
        <f>中小企業実態基本調査_令和3年確報_BS中分類!AY17/中小企業実態基本調査_令和3年確報_BS中分類!AY39</f>
        <v>0.81679571672356066</v>
      </c>
      <c r="AZ29" s="111">
        <f>中小企業実態基本調査_令和3年確報_BS中分類!AZ17/中小企業実態基本調査_令和3年確報_BS中分類!AZ39</f>
        <v>0.57481947285966295</v>
      </c>
      <c r="BA29" s="111">
        <f>中小企業実態基本調査_令和3年確報_BS中分類!BA17/中小企業実態基本調査_令和3年確報_BS中分類!BA39</f>
        <v>0.72128904268989258</v>
      </c>
      <c r="BB29" s="111">
        <f>中小企業実態基本調査_令和3年確報_BS中分類!BB17/中小企業実態基本調査_令和3年確報_BS中分類!BB39</f>
        <v>1.2507497039338535</v>
      </c>
      <c r="BC29" s="111">
        <f>中小企業実態基本調査_令和3年確報_BS中分類!BC17/中小企業実態基本調査_令和3年確報_BS中分類!BC39</f>
        <v>0.88118140241737575</v>
      </c>
      <c r="BD29" s="111">
        <f>中小企業実態基本調査_令和3年確報_BS中分類!BD17/中小企業実態基本調査_令和3年確報_BS中分類!BD39</f>
        <v>0.69782969050360377</v>
      </c>
      <c r="BE29" s="129">
        <f>中小企業実態基本調査_令和3年確報_BS中分類!BE17/中小企業実態基本調査_令和3年確報_BS中分類!BE39</f>
        <v>0.7093940517909787</v>
      </c>
      <c r="BF29" s="128">
        <f>中小企業実態基本調査_令和3年確報_BS中分類!BF17/中小企業実態基本調査_令和3年確報_BS中分類!BF39</f>
        <v>1.3771273884394426</v>
      </c>
      <c r="BG29" s="111">
        <f>中小企業実態基本調査_令和3年確報_BS中分類!BG17/中小企業実態基本調査_令和3年確報_BS中分類!BG39</f>
        <v>1.661563573414611</v>
      </c>
      <c r="BH29" s="111">
        <f>中小企業実態基本調査_令和3年確報_BS中分類!BH17/中小企業実態基本調査_令和3年確報_BS中分類!BH39</f>
        <v>1.6152772354920106</v>
      </c>
      <c r="BI29" s="111">
        <f>中小企業実態基本調査_令和3年確報_BS中分類!BI17/中小企業実態基本調査_令和3年確報_BS中分類!BI39</f>
        <v>1.9719694483178749</v>
      </c>
      <c r="BJ29" s="111">
        <f>中小企業実態基本調査_令和3年確報_BS中分類!BJ17/中小企業実態基本調査_令和3年確報_BS中分類!BJ39</f>
        <v>1.2889425447917868</v>
      </c>
      <c r="BK29" s="111">
        <f>中小企業実態基本調査_令和3年確報_BS中分類!BK17/中小企業実態基本調査_令和3年確報_BS中分類!BK39</f>
        <v>1.2775582296493162</v>
      </c>
      <c r="BL29" s="129">
        <f>中小企業実態基本調査_令和3年確報_BS中分類!BL17/中小企業実態基本調査_令和3年確報_BS中分類!BL39</f>
        <v>0.83564069395583362</v>
      </c>
      <c r="BM29" s="128">
        <f>中小企業実態基本調査_令和3年確報_BS中分類!BM17/中小企業実態基本調査_令和3年確報_BS中分類!BM39</f>
        <v>2.1019053610902683</v>
      </c>
      <c r="BN29" s="111">
        <f>中小企業実態基本調査_令和3年確報_BS中分類!BN17/中小企業実態基本調査_令和3年確報_BS中分類!BN39</f>
        <v>1.3277550670968918</v>
      </c>
      <c r="BO29" s="111">
        <f>中小企業実態基本調査_令和3年確報_BS中分類!BO17/中小企業実態基本調査_令和3年確報_BS中分類!BO39</f>
        <v>2.4066889003377963</v>
      </c>
      <c r="BP29" s="129">
        <f>中小企業実態基本調査_令和3年確報_BS中分類!BP17/中小企業実態基本調査_令和3年確報_BS中分類!BP39</f>
        <v>1.2120622361205204</v>
      </c>
      <c r="BQ29" s="128">
        <f>中小企業実態基本調査_令和3年確報_BS中分類!BQ17/中小企業実態基本調査_令和3年確報_BS中分類!BQ39</f>
        <v>1.1089397044253912</v>
      </c>
      <c r="BR29" s="111">
        <f>中小企業実態基本調査_令和3年確報_BS中分類!BR17/中小企業実態基本調査_令和3年確報_BS中分類!BR39</f>
        <v>1.3403044781474045</v>
      </c>
      <c r="BS29" s="111">
        <f>中小企業実態基本調査_令和3年確報_BS中分類!BS17/中小企業実態基本調査_令和3年確報_BS中分類!BS39</f>
        <v>0.61754611216868738</v>
      </c>
      <c r="BT29" s="129">
        <f>中小企業実態基本調査_令和3年確報_BS中分類!BT17/中小企業実態基本調査_令和3年確報_BS中分類!BT39</f>
        <v>0.69319865198762087</v>
      </c>
      <c r="BU29" s="128">
        <f>中小企業実態基本調査_令和3年確報_BS中分類!BU17/中小企業実態基本調査_令和3年確報_BS中分類!BU39</f>
        <v>4.5196799826369523</v>
      </c>
      <c r="BV29" s="111">
        <f>中小企業実態基本調査_令和3年確報_BS中分類!BV17/中小企業実態基本調査_令和3年確報_BS中分類!BV39</f>
        <v>5.6462454768624504</v>
      </c>
      <c r="BW29" s="111">
        <f>中小企業実態基本調査_令和3年確報_BS中分類!BW17/中小企業実態基本調査_令和3年確報_BS中分類!BW39</f>
        <v>4.1702529424539927</v>
      </c>
      <c r="BX29" s="129">
        <f>中小企業実態基本調査_令和3年確報_BS中分類!BX17/中小企業実態基本調査_令和3年確報_BS中分類!BX39</f>
        <v>1.637733538383638</v>
      </c>
      <c r="BY29" s="128">
        <f>中小企業実態基本調査_令和3年確報_BS中分類!BY17/中小企業実態基本調査_令和3年確報_BS中分類!BY39</f>
        <v>1.6285956827572106</v>
      </c>
      <c r="BZ29" s="111">
        <f>中小企業実態基本調査_令和3年確報_BS中分類!BZ17/中小企業実態基本調査_令和3年確報_BS中分類!BZ39</f>
        <v>1.8569774644328343</v>
      </c>
      <c r="CA29" s="111">
        <f>中小企業実態基本調査_令和3年確報_BS中分類!CA17/中小企業実態基本調査_令和3年確報_BS中分類!CA39</f>
        <v>2.0392502756646351</v>
      </c>
      <c r="CB29" s="129">
        <f>中小企業実態基本調査_令和3年確報_BS中分類!CB17/中小企業実態基本調査_令和3年確報_BS中分類!CB39</f>
        <v>1.4611558543966885</v>
      </c>
      <c r="CC29" s="128">
        <f>中小企業実態基本調査_令和3年確報_BS中分類!CC17/中小企業実態基本調査_令和3年確報_BS中分類!CC39</f>
        <v>0.92948640162938667</v>
      </c>
      <c r="CD29" s="111">
        <f>中小企業実態基本調査_令和3年確報_BS中分類!CD17/中小企業実態基本調査_令和3年確報_BS中分類!CD39</f>
        <v>1.0176887533841739</v>
      </c>
      <c r="CE29" s="111">
        <f>中小企業実態基本調査_令和3年確報_BS中分類!CE17/中小企業実態基本調査_令和3年確報_BS中分類!CE39</f>
        <v>1.3717760077168815</v>
      </c>
      <c r="CF29" s="111">
        <f>中小企業実態基本調査_令和3年確報_BS中分類!CF17/中小企業実態基本調査_令和3年確報_BS中分類!CF39</f>
        <v>0.66070922323174974</v>
      </c>
      <c r="CG29" s="111">
        <f>中小企業実態基本調査_令和3年確報_BS中分類!CG17/中小企業実態基本調査_令和3年確報_BS中分類!CG39</f>
        <v>0.53177364861203058</v>
      </c>
      <c r="CH29" s="129">
        <f>中小企業実態基本調査_令和3年確報_BS中分類!CH17/中小企業実態基本調査_令和3年確報_BS中分類!CH39</f>
        <v>0.95783899525545169</v>
      </c>
    </row>
    <row r="30" spans="1:86" s="107" customFormat="1" ht="16.5" x14ac:dyDescent="0.4">
      <c r="A30" s="184" t="s">
        <v>75</v>
      </c>
      <c r="C30" s="102"/>
      <c r="D30" s="202"/>
      <c r="E30" s="232"/>
      <c r="F30" s="168" t="s">
        <v>494</v>
      </c>
      <c r="G30" s="169" t="s">
        <v>544</v>
      </c>
      <c r="H30" s="141">
        <f>(中小企業実態基本調査_令和3年確報_BS中分類!H33+中小企業実態基本調査_令和3年確報_BS中分類!H34+中小企業実態基本調査_令和3年確報_BS中分類!H36+中小企業実態基本調査_令和3年確報_BS中分類!H37+中小企業実態基本調査_令和3年確報_BS中分類!H38)/(中小企業実態基本調査_令和3年確報_PL中分類!H9/12)</f>
        <v>4.8009692850861052</v>
      </c>
      <c r="I30" s="130">
        <f>(中小企業実態基本調査_令和3年確報_BS中分類!I33+中小企業実態基本調査_令和3年確報_BS中分類!I34+中小企業実態基本調査_令和3年確報_BS中分類!I36+中小企業実態基本調査_令和3年確報_BS中分類!I37+中小企業実態基本調査_令和3年確報_BS中分類!I38)/(中小企業実態基本調査_令和3年確報_PL中分類!I9/12)</f>
        <v>3.059783053609864</v>
      </c>
      <c r="J30" s="124">
        <f>(中小企業実態基本調査_令和3年確報_BS中分類!J33+中小企業実態基本調査_令和3年確報_BS中分類!J34+中小企業実態基本調査_令和3年確報_BS中分類!J36+中小企業実態基本調査_令和3年確報_BS中分類!J37+中小企業実態基本調査_令和3年確報_BS中分類!J38)/(中小企業実態基本調査_令和3年確報_PL中分類!J9/12)</f>
        <v>3.0225505548315139</v>
      </c>
      <c r="K30" s="124">
        <f>(中小企業実態基本調査_令和3年確報_BS中分類!K33+中小企業実態基本調査_令和3年確報_BS中分類!K34+中小企業実態基本調査_令和3年確報_BS中分類!K36+中小企業実態基本調査_令和3年確報_BS中分類!K37+中小企業実態基本調査_令和3年確報_BS中分類!K38)/(中小企業実態基本調査_令和3年確報_PL中分類!K9/12)</f>
        <v>3.6876440527941092</v>
      </c>
      <c r="L30" s="131">
        <f>(中小企業実態基本調査_令和3年確報_BS中分類!L33+中小企業実態基本調査_令和3年確報_BS中分類!L34+中小企業実態基本調査_令和3年確報_BS中分類!L36+中小企業実態基本調査_令和3年確報_BS中分類!L37+中小企業実態基本調査_令和3年確報_BS中分類!L38)/(中小企業実態基本調査_令和3年確報_PL中分類!L9/12)</f>
        <v>2.5221131448750431</v>
      </c>
      <c r="M30" s="130">
        <f>(中小企業実態基本調査_令和3年確報_BS中分類!M33+中小企業実態基本調査_令和3年確報_BS中分類!M34+中小企業実態基本調査_令和3年確報_BS中分類!M36+中小企業実態基本調査_令和3年確報_BS中分類!M37+中小企業実態基本調査_令和3年確報_BS中分類!M38)/(中小企業実態基本調査_令和3年確報_PL中分類!M9/12)</f>
        <v>4.3635817993702313</v>
      </c>
      <c r="N30" s="124">
        <f>(中小企業実態基本調査_令和3年確報_BS中分類!N33+中小企業実態基本調査_令和3年確報_BS中分類!N34+中小企業実態基本調査_令和3年確報_BS中分類!N36+中小企業実態基本調査_令和3年確報_BS中分類!N37+中小企業実態基本調査_令和3年確報_BS中分類!N38)/(中小企業実態基本調査_令和3年確報_PL中分類!N9/12)</f>
        <v>4.2094482394955728</v>
      </c>
      <c r="O30" s="124">
        <f>(中小企業実態基本調査_令和3年確報_BS中分類!O33+中小企業実態基本調査_令和3年確報_BS中分類!O34+中小企業実態基本調査_令和3年確報_BS中分類!O36+中小企業実態基本調査_令和3年確報_BS中分類!O37+中小企業実態基本調査_令和3年確報_BS中分類!O38)/(中小企業実態基本調査_令和3年確報_PL中分類!O9/12)</f>
        <v>6.4875952014969567</v>
      </c>
      <c r="P30" s="124">
        <f>(中小企業実態基本調査_令和3年確報_BS中分類!P33+中小企業実態基本調査_令和3年確報_BS中分類!P34+中小企業実態基本調査_令和3年確報_BS中分類!P36+中小企業実態基本調査_令和3年確報_BS中分類!P37+中小企業実態基本調査_令和3年確報_BS中分類!P38)/(中小企業実態基本調査_令和3年確報_PL中分類!P9/12)</f>
        <v>4.5351675073715256</v>
      </c>
      <c r="Q30" s="124">
        <f>(中小企業実態基本調査_令和3年確報_BS中分類!Q33+中小企業実態基本調査_令和3年確報_BS中分類!Q34+中小企業実態基本調査_令和3年確報_BS中分類!Q36+中小企業実態基本調査_令和3年確報_BS中分類!Q37+中小企業実態基本調査_令和3年確報_BS中分類!Q38)/(中小企業実態基本調査_令和3年確報_PL中分類!Q9/12)</f>
        <v>5.4056205634661785</v>
      </c>
      <c r="R30" s="124">
        <f>(中小企業実態基本調査_令和3年確報_BS中分類!R33+中小企業実態基本調査_令和3年確報_BS中分類!R34+中小企業実態基本調査_令和3年確報_BS中分類!R36+中小企業実態基本調査_令和3年確報_BS中分類!R37+中小企業実態基本調査_令和3年確報_BS中分類!R38)/(中小企業実態基本調査_令和3年確報_PL中分類!R9/12)</f>
        <v>4.6861981522105216</v>
      </c>
      <c r="S30" s="124">
        <f>(中小企業実態基本調査_令和3年確報_BS中分類!S33+中小企業実態基本調査_令和3年確報_BS中分類!S34+中小企業実態基本調査_令和3年確報_BS中分類!S36+中小企業実態基本調査_令和3年確報_BS中分類!S37+中小企業実態基本調査_令和3年確報_BS中分類!S38)/(中小企業実態基本調査_令和3年確報_PL中分類!S9/12)</f>
        <v>3.8209487315140112</v>
      </c>
      <c r="T30" s="124">
        <f>(中小企業実態基本調査_令和3年確報_BS中分類!T33+中小企業実態基本調査_令和3年確報_BS中分類!T34+中小企業実態基本調査_令和3年確報_BS中分類!T36+中小企業実態基本調査_令和3年確報_BS中分類!T37+中小企業実態基本調査_令和3年確報_BS中分類!T38)/(中小企業実態基本調査_令和3年確報_PL中分類!T9/12)</f>
        <v>5.3781460493633073</v>
      </c>
      <c r="U30" s="124">
        <f>(中小企業実態基本調査_令和3年確報_BS中分類!U33+中小企業実態基本調査_令和3年確報_BS中分類!U34+中小企業実態基本調査_令和3年確報_BS中分類!U36+中小企業実態基本調査_令和3年確報_BS中分類!U37+中小企業実態基本調査_令和3年確報_BS中分類!U38)/(中小企業実態基本調査_令和3年確報_PL中分類!U9/12)</f>
        <v>3.0706678691074485</v>
      </c>
      <c r="V30" s="124">
        <f>(中小企業実態基本調査_令和3年確報_BS中分類!V33+中小企業実態基本調査_令和3年確報_BS中分類!V34+中小企業実態基本調査_令和3年確報_BS中分類!V36+中小企業実態基本調査_令和3年確報_BS中分類!V37+中小企業実態基本調査_令和3年確報_BS中分類!V38)/(中小企業実態基本調査_令和3年確報_PL中分類!V9/12)</f>
        <v>2.4187534281289711</v>
      </c>
      <c r="W30" s="124">
        <f>(中小企業実態基本調査_令和3年確報_BS中分類!W33+中小企業実態基本調査_令和3年確報_BS中分類!W34+中小企業実態基本調査_令和3年確報_BS中分類!W36+中小企業実態基本調査_令和3年確報_BS中分類!W37+中小企業実態基本調査_令和3年確報_BS中分類!W38)/(中小企業実態基本調査_令和3年確報_PL中分類!W9/12)</f>
        <v>4.4409127496973708</v>
      </c>
      <c r="X30" s="124">
        <f>(中小企業実態基本調査_令和3年確報_BS中分類!X33+中小企業実態基本調査_令和3年確報_BS中分類!X34+中小企業実態基本調査_令和3年確報_BS中分類!X36+中小企業実態基本調査_令和3年確報_BS中分類!X37+中小企業実態基本調査_令和3年確報_BS中分類!X38)/(中小企業実態基本調査_令和3年確報_PL中分類!X9/12)</f>
        <v>4.0867074399582339</v>
      </c>
      <c r="Y30" s="124">
        <f>(中小企業実態基本調査_令和3年確報_BS中分類!Y33+中小企業実態基本調査_令和3年確報_BS中分類!Y34+中小企業実態基本調査_令和3年確報_BS中分類!Y36+中小企業実態基本調査_令和3年確報_BS中分類!Y37+中小企業実態基本調査_令和3年確報_BS中分類!Y38)/(中小企業実態基本調査_令和3年確報_PL中分類!Y9/12)</f>
        <v>7.0436258437440111</v>
      </c>
      <c r="Z30" s="124">
        <f>(中小企業実態基本調査_令和3年確報_BS中分類!Z33+中小企業実態基本調査_令和3年確報_BS中分類!Z34+中小企業実態基本調査_令和3年確報_BS中分類!Z36+中小企業実態基本調査_令和3年確報_BS中分類!Z37+中小企業実態基本調査_令和3年確報_BS中分類!Z38)/(中小企業実態基本調査_令和3年確報_PL中分類!Z9/12)</f>
        <v>3.9034945452915637</v>
      </c>
      <c r="AA30" s="124">
        <f>(中小企業実態基本調査_令和3年確報_BS中分類!AA33+中小企業実態基本調査_令和3年確報_BS中分類!AA34+中小企業実態基本調査_令和3年確報_BS中分類!AA36+中小企業実態基本調査_令和3年確報_BS中分類!AA37+中小企業実態基本調査_令和3年確報_BS中分類!AA38)/(中小企業実態基本調査_令和3年確報_PL中分類!AA9/12)</f>
        <v>3.5433391070207159</v>
      </c>
      <c r="AB30" s="124">
        <f>(中小企業実態基本調査_令和3年確報_BS中分類!AB33+中小企業実態基本調査_令和3年確報_BS中分類!AB34+中小企業実態基本調査_令和3年確報_BS中分類!AB36+中小企業実態基本調査_令和3年確報_BS中分類!AB37+中小企業実態基本調査_令和3年確報_BS中分類!AB38)/(中小企業実態基本調査_令和3年確報_PL中分類!AB9/12)</f>
        <v>4.1941913296754345</v>
      </c>
      <c r="AC30" s="124">
        <f>(中小企業実態基本調査_令和3年確報_BS中分類!AC33+中小企業実態基本調査_令和3年確報_BS中分類!AC34+中小企業実態基本調査_令和3年確報_BS中分類!AC36+中小企業実態基本調査_令和3年確報_BS中分類!AC37+中小企業実態基本調査_令和3年確報_BS中分類!AC38)/(中小企業実態基本調査_令和3年確報_PL中分類!AC9/12)</f>
        <v>4.3924638692217037</v>
      </c>
      <c r="AD30" s="124">
        <f>(中小企業実態基本調査_令和3年確報_BS中分類!AD33+中小企業実態基本調査_令和3年確報_BS中分類!AD34+中小企業実態基本調査_令和3年確報_BS中分類!AD36+中小企業実態基本調査_令和3年確報_BS中分類!AD37+中小企業実態基本調査_令和3年確報_BS中分類!AD38)/(中小企業実態基本調査_令和3年確報_PL中分類!AD9/12)</f>
        <v>5.2019605736899202</v>
      </c>
      <c r="AE30" s="124">
        <f>(中小企業実態基本調査_令和3年確報_BS中分類!AE33+中小企業実態基本調査_令和3年確報_BS中分類!AE34+中小企業実態基本調査_令和3年確報_BS中分類!AE36+中小企業実態基本調査_令和3年確報_BS中分類!AE37+中小企業実態基本調査_令和3年確報_BS中分類!AE38)/(中小企業実態基本調査_令和3年確報_PL中分類!AE9/12)</f>
        <v>5.7117463607233487</v>
      </c>
      <c r="AF30" s="124">
        <f>(中小企業実態基本調査_令和3年確報_BS中分類!AF33+中小企業実態基本調査_令和3年確報_BS中分類!AF34+中小企業実態基本調査_令和3年確報_BS中分類!AF36+中小企業実態基本調査_令和3年確報_BS中分類!AF37+中小企業実態基本調査_令和3年確報_BS中分類!AF38)/(中小企業実態基本調査_令和3年確報_PL中分類!AF9/12)</f>
        <v>4.3959867173187765</v>
      </c>
      <c r="AG30" s="124">
        <f>(中小企業実態基本調査_令和3年確報_BS中分類!AG33+中小企業実態基本調査_令和3年確報_BS中分類!AG34+中小企業実態基本調査_令和3年確報_BS中分類!AG36+中小企業実態基本調査_令和3年確報_BS中分類!AG37+中小企業実態基本調査_令和3年確報_BS中分類!AG38)/(中小企業実態基本調査_令和3年確報_PL中分類!AG9/12)</f>
        <v>5.5968852019440565</v>
      </c>
      <c r="AH30" s="124">
        <f>(中小企業実態基本調査_令和3年確報_BS中分類!AH33+中小企業実態基本調査_令和3年確報_BS中分類!AH34+中小企業実態基本調査_令和3年確報_BS中分類!AH36+中小企業実態基本調査_令和3年確報_BS中分類!AH37+中小企業実態基本調査_令和3年確報_BS中分類!AH38)/(中小企業実態基本調査_令和3年確報_PL中分類!AH9/12)</f>
        <v>3.2341675121786957</v>
      </c>
      <c r="AI30" s="124">
        <f>(中小企業実態基本調査_令和3年確報_BS中分類!AI33+中小企業実態基本調査_令和3年確報_BS中分類!AI34+中小企業実態基本調査_令和3年確報_BS中分類!AI36+中小企業実態基本調査_令和3年確報_BS中分類!AI37+中小企業実態基本調査_令和3年確報_BS中分類!AI38)/(中小企業実態基本調査_令和3年確報_PL中分類!AI9/12)</f>
        <v>2.36644586368155</v>
      </c>
      <c r="AJ30" s="124">
        <f>(中小企業実態基本調査_令和3年確報_BS中分類!AJ33+中小企業実態基本調査_令和3年確報_BS中分類!AJ34+中小企業実態基本調査_令和3年確報_BS中分類!AJ36+中小企業実態基本調査_令和3年確報_BS中分類!AJ37+中小企業実態基本調査_令和3年確報_BS中分類!AJ38)/(中小企業実態基本調査_令和3年確報_PL中分類!AJ9/12)</f>
        <v>3.8818660688625859</v>
      </c>
      <c r="AK30" s="131">
        <f>(中小企業実態基本調査_令和3年確報_BS中分類!AK33+中小企業実態基本調査_令和3年確報_BS中分類!AK34+中小企業実態基本調査_令和3年確報_BS中分類!AK36+中小企業実態基本調査_令和3年確報_BS中分類!AK37+中小企業実態基本調査_令和3年確報_BS中分類!AK38)/(中小企業実態基本調査_令和3年確報_PL中分類!AK9/12)</f>
        <v>5.0280470634322736</v>
      </c>
      <c r="AL30" s="130">
        <f>(中小企業実態基本調査_令和3年確報_BS中分類!AL33+中小企業実態基本調査_令和3年確報_BS中分類!AL34+中小企業実態基本調査_令和3年確報_BS中分類!AL36+中小企業実態基本調査_令和3年確報_BS中分類!AL37+中小企業実態基本調査_令和3年確報_BS中分類!AL38)/(中小企業実態基本調査_令和3年確報_PL中分類!AL9/12)</f>
        <v>3.1367063145065552</v>
      </c>
      <c r="AM30" s="124">
        <f>(中小企業実態基本調査_令和3年確報_BS中分類!AM33+中小企業実態基本調査_令和3年確報_BS中分類!AM34+中小企業実態基本調査_令和3年確報_BS中分類!AM36+中小企業実態基本調査_令和3年確報_BS中分類!AM37+中小企業実態基本調査_令和3年確報_BS中分類!AM38)/(中小企業実態基本調査_令和3年確報_PL中分類!AM9/12)</f>
        <v>1.1003295204464763</v>
      </c>
      <c r="AN30" s="124">
        <f>(中小企業実態基本調査_令和3年確報_BS中分類!AN33+中小企業実態基本調査_令和3年確報_BS中分類!AN34+中小企業実態基本調査_令和3年確報_BS中分類!AN36+中小企業実態基本調査_令和3年確報_BS中分類!AN37+中小企業実態基本調査_令和3年確報_BS中分類!AN38)/(中小企業実態基本調査_令和3年確報_PL中分類!AN9/12)</f>
        <v>2.363646599248217</v>
      </c>
      <c r="AO30" s="124">
        <f>(中小企業実態基本調査_令和3年確報_BS中分類!AO33+中小企業実態基本調査_令和3年確報_BS中分類!AO34+中小企業実態基本調査_令和3年確報_BS中分類!AO36+中小企業実態基本調査_令和3年確報_BS中分類!AO37+中小企業実態基本調査_令和3年確報_BS中分類!AO38)/(中小企業実態基本調査_令和3年確報_PL中分類!AO9/12)</f>
        <v>3.8974878381285758</v>
      </c>
      <c r="AP30" s="124">
        <f>(中小企業実態基本調査_令和3年確報_BS中分類!AP33+中小企業実態基本調査_令和3年確報_BS中分類!AP34+中小企業実態基本調査_令和3年確報_BS中分類!AP36+中小企業実態基本調査_令和3年確報_BS中分類!AP37+中小企業実態基本調査_令和3年確報_BS中分類!AP38)/(中小企業実態基本調査_令和3年確報_PL中分類!AP9/12)</f>
        <v>2.3779410845608178</v>
      </c>
      <c r="AQ30" s="131">
        <f>(中小企業実態基本調査_令和3年確報_BS中分類!AQ33+中小企業実態基本調査_令和3年確報_BS中分類!AQ34+中小企業実態基本調査_令和3年確報_BS中分類!AQ36+中小企業実態基本調査_令和3年確報_BS中分類!AQ37+中小企業実態基本調査_令和3年確報_BS中分類!AQ38)/(中小企業実態基本調査_令和3年確報_PL中分類!AQ9/12)</f>
        <v>2.9142214809785139</v>
      </c>
      <c r="AR30" s="130">
        <f>(中小企業実態基本調査_令和3年確報_BS中分類!AR33+中小企業実態基本調査_令和3年確報_BS中分類!AR34+中小企業実態基本調査_令和3年確報_BS中分類!AR36+中小企業実態基本調査_令和3年確報_BS中分類!AR37+中小企業実態基本調査_令和3年確報_BS中分類!AR38)/(中小企業実態基本調査_令和3年確報_PL中分類!AR9/12)</f>
        <v>4.825076124152937</v>
      </c>
      <c r="AS30" s="124">
        <f>(中小企業実態基本調査_令和3年確報_BS中分類!AS33+中小企業実態基本調査_令和3年確報_BS中分類!AS34+中小企業実態基本調査_令和3年確報_BS中分類!AS36+中小企業実態基本調査_令和3年確報_BS中分類!AS37+中小企業実態基本調査_令和3年確報_BS中分類!AS38)/(中小企業実態基本調査_令和3年確報_PL中分類!AS9/12)</f>
        <v>9.9505330309532773</v>
      </c>
      <c r="AT30" s="124">
        <f>(中小企業実態基本調査_令和3年確報_BS中分類!AT33+中小企業実態基本調査_令和3年確報_BS中分類!AT34+中小企業実態基本調査_令和3年確報_BS中分類!AT36+中小企業実態基本調査_令和3年確報_BS中分類!AT37+中小企業実態基本調査_令和3年確報_BS中分類!AT38)/(中小企業実態基本調査_令和3年確報_PL中分類!AT9/12)</f>
        <v>3.7921741156948512</v>
      </c>
      <c r="AU30" s="124">
        <f>(中小企業実態基本調査_令和3年確報_BS中分類!AU33+中小企業実態基本調査_令和3年確報_BS中分類!AU34+中小企業実態基本調査_令和3年確報_BS中分類!AU36+中小企業実態基本調査_令和3年確報_BS中分類!AU37+中小企業実態基本調査_令和3年確報_BS中分類!AU38)/(中小企業実態基本調査_令和3年確報_PL中分類!AU9/12)</f>
        <v>15.940642013715095</v>
      </c>
      <c r="AV30" s="124">
        <f>(中小企業実態基本調査_令和3年確報_BS中分類!AV33+中小企業実態基本調査_令和3年確報_BS中分類!AV34+中小企業実態基本調査_令和3年確報_BS中分類!AV36+中小企業実態基本調査_令和3年確報_BS中分類!AV37+中小企業実態基本調査_令和3年確報_BS中分類!AV38)/(中小企業実態基本調査_令和3年確報_PL中分類!AV9/12)</f>
        <v>7.0447325896294215</v>
      </c>
      <c r="AW30" s="124">
        <f>(中小企業実態基本調査_令和3年確報_BS中分類!AW33+中小企業実態基本調査_令和3年確報_BS中分類!AW34+中小企業実態基本調査_令和3年確報_BS中分類!AW36+中小企業実態基本調査_令和3年確報_BS中分類!AW37+中小企業実態基本調査_令和3年確報_BS中分類!AW38)/(中小企業実態基本調査_令和3年確報_PL中分類!AW9/12)</f>
        <v>2.2750389769784038</v>
      </c>
      <c r="AX30" s="131" t="e">
        <f>(中小企業実態基本調査_令和3年確報_BS中分類!AX33+中小企業実態基本調査_令和3年確報_BS中分類!AX34+中小企業実態基本調査_令和3年確報_BS中分類!AX36+中小企業実態基本調査_令和3年確報_BS中分類!AX37+中小企業実態基本調査_令和3年確報_BS中分類!AX38)/(中小企業実態基本調査_令和3年確報_PL中分類!AX9/12)</f>
        <v>#VALUE!</v>
      </c>
      <c r="AY30" s="130">
        <f>(中小企業実態基本調査_令和3年確報_BS中分類!AY33+中小企業実態基本調査_令和3年確報_BS中分類!AY34+中小企業実態基本調査_令和3年確報_BS中分類!AY36+中小企業実態基本調査_令和3年確報_BS中分類!AY37+中小企業実態基本調査_令和3年確報_BS中分類!AY38)/(中小企業実態基本調査_令和3年確報_PL中分類!AY9/12)</f>
        <v>2.2744966519535694</v>
      </c>
      <c r="AZ30" s="124">
        <f>(中小企業実態基本調査_令和3年確報_BS中分類!AZ33+中小企業実態基本調査_令和3年確報_BS中分類!AZ34+中小企業実態基本調査_令和3年確報_BS中分類!AZ36+中小企業実態基本調査_令和3年確報_BS中分類!AZ37+中小企業実態基本調査_令和3年確報_BS中分類!AZ38)/(中小企業実態基本調査_令和3年確報_PL中分類!AZ9/12)</f>
        <v>1.6152152220960903</v>
      </c>
      <c r="BA30" s="124">
        <f>(中小企業実態基本調査_令和3年確報_BS中分類!BA33+中小企業実態基本調査_令和3年確報_BS中分類!BA34+中小企業実態基本調査_令和3年確報_BS中分類!BA36+中小企業実態基本調査_令和3年確報_BS中分類!BA37+中小企業実態基本調査_令和3年確報_BS中分類!BA38)/(中小企業実態基本調査_令和3年確報_PL中分類!BA9/12)</f>
        <v>3.9146593674771664</v>
      </c>
      <c r="BB30" s="124">
        <f>(中小企業実態基本調査_令和3年確報_BS中分類!BB33+中小企業実態基本調査_令和3年確報_BS中分類!BB34+中小企業実態基本調査_令和3年確報_BS中分類!BB36+中小企業実態基本調査_令和3年確報_BS中分類!BB37+中小企業実態基本調査_令和3年確報_BS中分類!BB38)/(中小企業実態基本調査_令和3年確報_PL中分類!BB9/12)</f>
        <v>2.3729585054101427</v>
      </c>
      <c r="BC30" s="124">
        <f>(中小企業実態基本調査_令和3年確報_BS中分類!BC33+中小企業実態基本調査_令和3年確報_BS中分類!BC34+中小企業実態基本調査_令和3年確報_BS中分類!BC36+中小企業実態基本調査_令和3年確報_BS中分類!BC37+中小企業実態基本調査_令和3年確報_BS中分類!BC38)/(中小企業実態基本調査_令和3年確報_PL中分類!BC9/12)</f>
        <v>1.9648007214233387</v>
      </c>
      <c r="BD30" s="124">
        <f>(中小企業実態基本調査_令和3年確報_BS中分類!BD33+中小企業実態基本調査_令和3年確報_BS中分類!BD34+中小企業実態基本調査_令和3年確報_BS中分類!BD36+中小企業実態基本調査_令和3年確報_BS中分類!BD37+中小企業実態基本調査_令和3年確報_BS中分類!BD38)/(中小企業実態基本調査_令和3年確報_PL中分類!BD9/12)</f>
        <v>2.5080508875796101</v>
      </c>
      <c r="BE30" s="131">
        <f>(中小企業実態基本調査_令和3年確報_BS中分類!BE33+中小企業実態基本調査_令和3年確報_BS中分類!BE34+中小企業実態基本調査_令和3年確報_BS中分類!BE36+中小企業実態基本調査_令和3年確報_BS中分類!BE37+中小企業実態基本調査_令和3年確報_BS中分類!BE38)/(中小企業実態基本調査_令和3年確報_PL中分類!BE9/12)</f>
        <v>1.9042392008382965</v>
      </c>
      <c r="BF30" s="130">
        <f>(中小企業実態基本調査_令和3年確報_BS中分類!BF33+中小企業実態基本調査_令和3年確報_BS中分類!BF34+中小企業実態基本調査_令和3年確報_BS中分類!BF36+中小企業実態基本調査_令和3年確報_BS中分類!BF37+中小企業実態基本調査_令和3年確報_BS中分類!BF38)/(中小企業実態基本調査_令和3年確報_PL中分類!BF9/12)</f>
        <v>3.1840931741868954</v>
      </c>
      <c r="BG30" s="124">
        <f>(中小企業実態基本調査_令和3年確報_BS中分類!BG33+中小企業実態基本調査_令和3年確報_BS中分類!BG34+中小企業実態基本調査_令和3年確報_BS中分類!BG36+中小企業実態基本調査_令和3年確報_BS中分類!BG37+中小企業実態基本調査_令和3年確報_BS中分類!BG38)/(中小企業実態基本調査_令和3年確報_PL中分類!BG9/12)</f>
        <v>1.7864024835931382</v>
      </c>
      <c r="BH30" s="124">
        <f>(中小企業実態基本調査_令和3年確報_BS中分類!BH33+中小企業実態基本調査_令和3年確報_BS中分類!BH34+中小企業実態基本調査_令和3年確報_BS中分類!BH36+中小企業実態基本調査_令和3年確報_BS中分類!BH37+中小企業実態基本調査_令和3年確報_BS中分類!BH38)/(中小企業実態基本調査_令和3年確報_PL中分類!BH9/12)</f>
        <v>5.4788957705607393</v>
      </c>
      <c r="BI30" s="124">
        <f>(中小企業実態基本調査_令和3年確報_BS中分類!BI33+中小企業実態基本調査_令和3年確報_BS中分類!BI34+中小企業実態基本調査_令和3年確報_BS中分類!BI36+中小企業実態基本調査_令和3年確報_BS中分類!BI37+中小企業実態基本調査_令和3年確報_BS中分類!BI38)/(中小企業実態基本調査_令和3年確報_PL中分類!BI9/12)</f>
        <v>2.4765451562580374</v>
      </c>
      <c r="BJ30" s="124">
        <f>(中小企業実態基本調査_令和3年確報_BS中分類!BJ33+中小企業実態基本調査_令和3年確報_BS中分類!BJ34+中小企業実態基本調査_令和3年確報_BS中分類!BJ36+中小企業実態基本調査_令和3年確報_BS中分類!BJ37+中小企業実態基本調査_令和3年確報_BS中分類!BJ38)/(中小企業実態基本調査_令和3年確報_PL中分類!BJ9/12)</f>
        <v>3.6770689357491606</v>
      </c>
      <c r="BK30" s="124">
        <f>(中小企業実態基本調査_令和3年確報_BS中分類!BK33+中小企業実態基本調査_令和3年確報_BS中分類!BK34+中小企業実態基本調査_令和3年確報_BS中分類!BK36+中小企業実態基本調査_令和3年確報_BS中分類!BK37+中小企業実態基本調査_令和3年確報_BS中分類!BK38)/(中小企業実態基本調査_令和3年確報_PL中分類!BK9/12)</f>
        <v>3.3788511804385908</v>
      </c>
      <c r="BL30" s="131">
        <f>(中小企業実態基本調査_令和3年確報_BS中分類!BL33+中小企業実態基本調査_令和3年確報_BS中分類!BL34+中小企業実態基本調査_令和3年確報_BS中分類!BL36+中小企業実態基本調査_令和3年確報_BS中分類!BL37+中小企業実態基本調査_令和3年確報_BS中分類!BL38)/(中小企業実態基本調査_令和3年確報_PL中分類!BL9/12)</f>
        <v>2.1571450453411121</v>
      </c>
      <c r="BM30" s="130">
        <f>(中小企業実態基本調査_令和3年確報_BS中分類!BM33+中小企業実態基本調査_令和3年確報_BS中分類!BM34+中小企業実態基本調査_令和3年確報_BS中分類!BM36+中小企業実態基本調査_令和3年確報_BS中分類!BM37+中小企業実態基本調査_令和3年確報_BS中分類!BM38)/(中小企業実態基本調査_令和3年確報_PL中分類!BM9/12)</f>
        <v>23.607157921632954</v>
      </c>
      <c r="BN30" s="124">
        <f>(中小企業実態基本調査_令和3年確報_BS中分類!BN33+中小企業実態基本調査_令和3年確報_BS中分類!BN34+中小企業実態基本調査_令和3年確報_BS中分類!BN36+中小企業実態基本調査_令和3年確報_BS中分類!BN37+中小企業実態基本調査_令和3年確報_BS中分類!BN38)/(中小企業実態基本調査_令和3年確報_PL中分類!BN9/12)</f>
        <v>9.8818632972518046</v>
      </c>
      <c r="BO30" s="124">
        <f>(中小企業実態基本調査_令和3年確報_BS中分類!BO33+中小企業実態基本調査_令和3年確報_BS中分類!BO34+中小企業実態基本調査_令和3年確報_BS中分類!BO36+中小企業実態基本調査_令和3年確報_BS中分類!BO37+中小企業実態基本調査_令和3年確報_BS中分類!BO38)/(中小企業実態基本調査_令和3年確報_PL中分類!BO9/12)</f>
        <v>48.822722446128033</v>
      </c>
      <c r="BP30" s="131">
        <f>(中小企業実態基本調査_令和3年確報_BS中分類!BP33+中小企業実態基本調査_令和3年確報_BS中分類!BP34+中小企業実態基本調査_令和3年確報_BS中分類!BP36+中小企業実態基本調査_令和3年確報_BS中分類!BP37+中小企業実態基本調査_令和3年確報_BS中分類!BP38)/(中小企業実態基本調査_令和3年確報_PL中分類!BP9/12)</f>
        <v>14.888578989679466</v>
      </c>
      <c r="BQ30" s="130">
        <f>(中小企業実態基本調査_令和3年確報_BS中分類!BQ33+中小企業実態基本調査_令和3年確報_BS中分類!BQ34+中小企業実態基本調査_令和3年確報_BS中分類!BQ36+中小企業実態基本調査_令和3年確報_BS中分類!BQ37+中小企業実態基本調査_令和3年確報_BS中分類!BQ38)/(中小企業実態基本調査_令和3年確報_PL中分類!BQ9/12)</f>
        <v>7.2384040787601096</v>
      </c>
      <c r="BR30" s="124">
        <f>(中小企業実態基本調査_令和3年確報_BS中分類!BR33+中小企業実態基本調査_令和3年確報_BS中分類!BR34+中小企業実態基本調査_令和3年確報_BS中分類!BR36+中小企業実態基本調査_令和3年確報_BS中分類!BR37+中小企業実態基本調査_令和3年確報_BS中分類!BR38)/(中小企業実態基本調査_令和3年確報_PL中分類!BR9/12)</f>
        <v>16.410016912477769</v>
      </c>
      <c r="BS30" s="124">
        <f>(中小企業実態基本調査_令和3年確報_BS中分類!BS33+中小企業実態基本調査_令和3年確報_BS中分類!BS34+中小企業実態基本調査_令和3年確報_BS中分類!BS36+中小企業実態基本調査_令和3年確報_BS中分類!BS37+中小企業実態基本調査_令和3年確報_BS中分類!BS38)/(中小企業実態基本調査_令和3年確報_PL中分類!BS9/12)</f>
        <v>2.1580962178674516</v>
      </c>
      <c r="BT30" s="131">
        <f>(中小企業実態基本調査_令和3年確報_BS中分類!BT33+中小企業実態基本調査_令和3年確報_BS中分類!BT34+中小企業実態基本調査_令和3年確報_BS中分類!BT36+中小企業実態基本調査_令和3年確報_BS中分類!BT37+中小企業実態基本調査_令和3年確報_BS中分類!BT38)/(中小企業実態基本調査_令和3年確報_PL中分類!BT9/12)</f>
        <v>3.728984822590073</v>
      </c>
      <c r="BU30" s="130">
        <f>(中小企業実態基本調査_令和3年確報_BS中分類!BU33+中小企業実態基本調査_令和3年確報_BS中分類!BU34+中小企業実態基本調査_令和3年確報_BS中分類!BU36+中小企業実態基本調査_令和3年確報_BS中分類!BU37+中小企業実態基本調査_令和3年確報_BS中分類!BU38)/(中小企業実態基本調査_令和3年確報_PL中分類!BU9/12)</f>
        <v>10.078892698681315</v>
      </c>
      <c r="BV30" s="124">
        <f>(中小企業実態基本調査_令和3年確報_BS中分類!BV33+中小企業実態基本調査_令和3年確報_BS中分類!BV34+中小企業実態基本調査_令和3年確報_BS中分類!BV36+中小企業実態基本調査_令和3年確報_BS中分類!BV37+中小企業実態基本調査_令和3年確報_BS中分類!BV38)/(中小企業実態基本調査_令和3年確報_PL中分類!BV9/12)</f>
        <v>22.280742228400857</v>
      </c>
      <c r="BW30" s="124">
        <f>(中小企業実態基本調査_令和3年確報_BS中分類!BW33+中小企業実態基本調査_令和3年確報_BS中分類!BW34+中小企業実態基本調査_令和3年確報_BS中分類!BW36+中小企業実態基本調査_令和3年確報_BS中分類!BW37+中小企業実態基本調査_令和3年確報_BS中分類!BW38)/(中小企業実態基本調査_令和3年確報_PL中分類!BW9/12)</f>
        <v>7.5832663519147223</v>
      </c>
      <c r="BX30" s="131">
        <f>(中小企業実態基本調査_令和3年確報_BS中分類!BX33+中小企業実態基本調査_令和3年確報_BS中分類!BX34+中小企業実態基本調査_令和3年確報_BS中分類!BX36+中小企業実態基本調査_令和3年確報_BS中分類!BX37+中小企業実態基本調査_令和3年確報_BS中分類!BX38)/(中小企業実態基本調査_令和3年確報_PL中分類!BX9/12)</f>
        <v>3.2496991384672391</v>
      </c>
      <c r="BY30" s="130">
        <f>(中小企業実態基本調査_令和3年確報_BS中分類!BY33+中小企業実態基本調査_令和3年確報_BS中分類!BY34+中小企業実態基本調査_令和3年確報_BS中分類!BY36+中小企業実態基本調査_令和3年確報_BS中分類!BY37+中小企業実態基本調査_令和3年確報_BS中分類!BY38)/(中小企業実態基本調査_令和3年確報_PL中分類!BY9/12)</f>
        <v>5.5386925644286027</v>
      </c>
      <c r="BZ30" s="124">
        <f>(中小企業実態基本調査_令和3年確報_BS中分類!BZ33+中小企業実態基本調査_令和3年確報_BS中分類!BZ34+中小企業実態基本調査_令和3年確報_BS中分類!BZ36+中小企業実態基本調査_令和3年確報_BS中分類!BZ37+中小企業実態基本調査_令和3年確報_BS中分類!BZ38)/(中小企業実態基本調査_令和3年確報_PL中分類!BZ9/12)</f>
        <v>6.5108015094678287</v>
      </c>
      <c r="CA30" s="124">
        <f>(中小企業実態基本調査_令和3年確報_BS中分類!CA33+中小企業実態基本調査_令和3年確報_BS中分類!CA34+中小企業実態基本調査_令和3年確報_BS中分類!CA36+中小企業実態基本調査_令和3年確報_BS中分類!CA37+中小企業実態基本調査_令和3年確報_BS中分類!CA38)/(中小企業実態基本調査_令和3年確報_PL中分類!CA9/12)</f>
        <v>6.8421512710250125</v>
      </c>
      <c r="CB30" s="131">
        <f>(中小企業実態基本調査_令和3年確報_BS中分類!CB33+中小企業実態基本調査_令和3年確報_BS中分類!CB34+中小企業実態基本調査_令和3年確報_BS中分類!CB36+中小企業実態基本調査_令和3年確報_BS中分類!CB37+中小企業実態基本調査_令和3年確報_BS中分類!CB38)/(中小企業実態基本調査_令和3年確報_PL中分類!CB9/12)</f>
        <v>4.8785631719462339</v>
      </c>
      <c r="CC30" s="130">
        <f>(中小企業実態基本調査_令和3年確報_BS中分類!CC33+中小企業実態基本調査_令和3年確報_BS中分類!CC34+中小企業実態基本調査_令和3年確報_BS中分類!CC36+中小企業実態基本調査_令和3年確報_BS中分類!CC37+中小企業実態基本調査_令和3年確報_BS中分類!CC38)/(中小企業実態基本調査_令和3年確報_PL中分類!CC9/12)</f>
        <v>4.2217935441661094</v>
      </c>
      <c r="CD30" s="124">
        <f>(中小企業実態基本調査_令和3年確報_BS中分類!CD33+中小企業実態基本調査_令和3年確報_BS中分類!CD34+中小企業実態基本調査_令和3年確報_BS中分類!CD36+中小企業実態基本調査_令和3年確報_BS中分類!CD37+中小企業実態基本調査_令和3年確報_BS中分類!CD38)/(中小企業実態基本調査_令和3年確報_PL中分類!CD9/12)</f>
        <v>5.0419192142920899</v>
      </c>
      <c r="CE30" s="124">
        <f>(中小企業実態基本調査_令和3年確報_BS中分類!CE33+中小企業実態基本調査_令和3年確報_BS中分類!CE34+中小企業実態基本調査_令和3年確報_BS中分類!CE36+中小企業実態基本調査_令和3年確報_BS中分類!CE37+中小企業実態基本調査_令和3年確報_BS中分類!CE38)/(中小企業実態基本調査_令和3年確報_PL中分類!CE9/12)</f>
        <v>4.9856504526722647</v>
      </c>
      <c r="CF30" s="124">
        <f>(中小企業実態基本調査_令和3年確報_BS中分類!CF33+中小企業実態基本調査_令和3年確報_BS中分類!CF34+中小企業実態基本調査_令和3年確報_BS中分類!CF36+中小企業実態基本調査_令和3年確報_BS中分類!CF37+中小企業実態基本調査_令和3年確報_BS中分類!CF38)/(中小企業実態基本調査_令和3年確報_PL中分類!CF9/12)</f>
        <v>2.7873388261307741</v>
      </c>
      <c r="CG30" s="124">
        <f>(中小企業実態基本調査_令和3年確報_BS中分類!CG33+中小企業実態基本調査_令和3年確報_BS中分類!CG34+中小企業実態基本調査_令和3年確報_BS中分類!CG36+中小企業実態基本調査_令和3年確報_BS中分類!CG37+中小企業実態基本調査_令和3年確報_BS中分類!CG38)/(中小企業実態基本調査_令和3年確報_PL中分類!CG9/12)</f>
        <v>1.6721571198573177</v>
      </c>
      <c r="CH30" s="131">
        <f>(中小企業実態基本調査_令和3年確報_BS中分類!CH33+中小企業実態基本調査_令和3年確報_BS中分類!CH34+中小企業実態基本調査_令和3年確報_BS中分類!CH36+中小企業実態基本調査_令和3年確報_BS中分類!CH37+中小企業実態基本調査_令和3年確報_BS中分類!CH38)/(中小企業実態基本調査_令和3年確報_PL中分類!CH9/12)</f>
        <v>4.9458801268870989</v>
      </c>
    </row>
    <row r="31" spans="1:86" s="101" customFormat="1" ht="16.5" x14ac:dyDescent="0.15">
      <c r="A31" s="184" t="s">
        <v>76</v>
      </c>
      <c r="D31" s="202"/>
      <c r="E31" s="233"/>
      <c r="F31" s="171" t="s">
        <v>495</v>
      </c>
      <c r="G31" s="172" t="s">
        <v>545</v>
      </c>
      <c r="H31" s="159">
        <f>(中小企業実態基本調査_令和3年確報_BS中分類!H33+中小企業実態基本調査_令和3年確報_BS中分類!H34+中小企業実態基本調査_令和3年確報_BS中分類!H36+中小企業実態基本調査_令和3年確報_BS中分類!H37+中小企業実態基本調査_令和3年確報_BS中分類!H38)/中小企業実態基本調査_令和3年確報_BS中分類!H12</f>
        <v>0.38841827469825785</v>
      </c>
      <c r="I31" s="160">
        <f>(中小企業実態基本調査_令和3年確報_BS中分類!I33+中小企業実態基本調査_令和3年確報_BS中分類!I34+中小企業実態基本調査_令和3年確報_BS中分類!I36+中小企業実態基本調査_令和3年確報_BS中分類!I37+中小企業実態基本調査_令和3年確報_BS中分類!I38)/中小企業実態基本調査_令和3年確報_BS中分類!I12</f>
        <v>0.2864066063843338</v>
      </c>
      <c r="J31" s="161">
        <f>(中小企業実態基本調査_令和3年確報_BS中分類!J33+中小企業実態基本調査_令和3年確報_BS中分類!J34+中小企業実態基本調査_令和3年確報_BS中分類!J36+中小企業実態基本調査_令和3年確報_BS中分類!J37+中小企業実態基本調査_令和3年確報_BS中分類!J38)/中小企業実態基本調査_令和3年確報_BS中分類!J12</f>
        <v>0.27509793434747948</v>
      </c>
      <c r="K31" s="161">
        <f>(中小企業実態基本調査_令和3年確報_BS中分類!K33+中小企業実態基本調査_令和3年確報_BS中分類!K34+中小企業実態基本調査_令和3年確報_BS中分類!K36+中小企業実態基本調査_令和3年確報_BS中分類!K37+中小企業実態基本調査_令和3年確報_BS中分類!K38)/中小企業実態基本調査_令和3年確報_BS中分類!K12</f>
        <v>0.35317888803467018</v>
      </c>
      <c r="L31" s="162">
        <f>(中小企業実態基本調査_令和3年確報_BS中分類!L33+中小企業実態基本調査_令和3年確報_BS中分類!L34+中小企業実態基本調査_令和3年確報_BS中分類!L36+中小企業実態基本調査_令和3年確報_BS中分類!L37+中小企業実態基本調査_令和3年確報_BS中分類!L38)/中小企業実態基本調査_令和3年確報_BS中分類!L12</f>
        <v>0.24727508161396999</v>
      </c>
      <c r="M31" s="160">
        <f>(中小企業実態基本調査_令和3年確報_BS中分類!M33+中小企業実態基本調査_令和3年確報_BS中分類!M34+中小企業実態基本調査_令和3年確報_BS中分類!M36+中小企業実態基本調査_令和3年確報_BS中分類!M37+中小企業実態基本調査_令和3年確報_BS中分類!M38)/中小企業実態基本調査_令和3年確報_BS中分類!M12</f>
        <v>0.33190830713888875</v>
      </c>
      <c r="N31" s="161">
        <f>(中小企業実態基本調査_令和3年確報_BS中分類!N33+中小企業実態基本調査_令和3年確報_BS中分類!N34+中小企業実態基本調査_令和3年確報_BS中分類!N36+中小企業実態基本調査_令和3年確報_BS中分類!N37+中小企業実態基本調査_令和3年確報_BS中分類!N38)/中小企業実態基本調査_令和3年確報_BS中分類!N12</f>
        <v>0.42122072316683734</v>
      </c>
      <c r="O31" s="161">
        <f>(中小企業実態基本調査_令和3年確報_BS中分類!O33+中小企業実態基本調査_令和3年確報_BS中分類!O34+中小企業実態基本調査_令和3年確報_BS中分類!O36+中小企業実態基本調査_令和3年確報_BS中分類!O37+中小企業実態基本調査_令和3年確報_BS中分類!O38)/中小企業実態基本調査_令和3年確報_BS中分類!O12</f>
        <v>0.39041272541333694</v>
      </c>
      <c r="P31" s="161">
        <f>(中小企業実態基本調査_令和3年確報_BS中分類!P33+中小企業実態基本調査_令和3年確報_BS中分類!P34+中小企業実態基本調査_令和3年確報_BS中分類!P36+中小企業実態基本調査_令和3年確報_BS中分類!P37+中小企業実態基本調査_令和3年確報_BS中分類!P38)/中小企業実態基本調査_令和3年確報_BS中分類!P12</f>
        <v>0.34745706288272782</v>
      </c>
      <c r="Q31" s="161">
        <f>(中小企業実態基本調査_令和3年確報_BS中分類!Q33+中小企業実態基本調査_令和3年確報_BS中分類!Q34+中小企業実態基本調査_令和3年確報_BS中分類!Q36+中小企業実態基本調査_令和3年確報_BS中分類!Q37+中小企業実態基本調査_令和3年確報_BS中分類!Q38)/中小企業実態基本調査_令和3年確報_BS中分類!Q12</f>
        <v>0.43964762704734522</v>
      </c>
      <c r="R31" s="161">
        <f>(中小企業実態基本調査_令和3年確報_BS中分類!R33+中小企業実態基本調査_令和3年確報_BS中分類!R34+中小企業実態基本調査_令和3年確報_BS中分類!R36+中小企業実態基本調査_令和3年確報_BS中分類!R37+中小企業実態基本調査_令和3年確報_BS中分類!R38)/中小企業実態基本調査_令和3年確報_BS中分類!R12</f>
        <v>0.37772455428133339</v>
      </c>
      <c r="S31" s="161">
        <f>(中小企業実態基本調査_令和3年確報_BS中分類!S33+中小企業実態基本調査_令和3年確報_BS中分類!S34+中小企業実態基本調査_令和3年確報_BS中分類!S36+中小企業実態基本調査_令和3年確報_BS中分類!S37+中小企業実態基本調査_令和3年確報_BS中分類!S38)/中小企業実態基本調査_令和3年確報_BS中分類!S12</f>
        <v>0.34058811346595852</v>
      </c>
      <c r="T31" s="161">
        <f>(中小企業実態基本調査_令和3年確報_BS中分類!T33+中小企業実態基本調査_令和3年確報_BS中分類!T34+中小企業実態基本調査_令和3年確報_BS中分類!T36+中小企業実態基本調査_令和3年確報_BS中分類!T37+中小企業実態基本調査_令和3年確報_BS中分類!T38)/中小企業実態基本調査_令和3年確報_BS中分類!T12</f>
        <v>0.39361063726180345</v>
      </c>
      <c r="U31" s="161">
        <f>(中小企業実態基本調査_令和3年確報_BS中分類!U33+中小企業実態基本調査_令和3年確報_BS中分類!U34+中小企業実態基本調査_令和3年確報_BS中分類!U36+中小企業実態基本調査_令和3年確報_BS中分類!U37+中小企業実態基本調査_令和3年確報_BS中分類!U38)/中小企業実態基本調査_令和3年確報_BS中分類!U12</f>
        <v>0.18755716369841074</v>
      </c>
      <c r="V31" s="161">
        <f>(中小企業実態基本調査_令和3年確報_BS中分類!V33+中小企業実態基本調査_令和3年確報_BS中分類!V34+中小企業実態基本調査_令和3年確報_BS中分類!V36+中小企業実態基本調査_令和3年確報_BS中分類!V37+中小企業実態基本調査_令和3年確報_BS中分類!V38)/中小企業実態基本調査_令和3年確報_BS中分類!V12</f>
        <v>0.2403617520367671</v>
      </c>
      <c r="W31" s="161">
        <f>(中小企業実態基本調査_令和3年確報_BS中分類!W33+中小企業実態基本調査_令和3年確報_BS中分類!W34+中小企業実態基本調査_令和3年確報_BS中分類!W36+中小企業実態基本調査_令和3年確報_BS中分類!W37+中小企業実態基本調査_令和3年確報_BS中分類!W38)/中小企業実態基本調査_令和3年確報_BS中分類!W12</f>
        <v>0.35398760465063378</v>
      </c>
      <c r="X31" s="161">
        <f>(中小企業実態基本調査_令和3年確報_BS中分類!X33+中小企業実態基本調査_令和3年確報_BS中分類!X34+中小企業実態基本調査_令和3年確報_BS中分類!X36+中小企業実態基本調査_令和3年確報_BS中分類!X37+中小企業実態基本調査_令和3年確報_BS中分類!X38)/中小企業実態基本調査_令和3年確報_BS中分類!X12</f>
        <v>0.31605000508290809</v>
      </c>
      <c r="Y31" s="161">
        <f>(中小企業実態基本調査_令和3年確報_BS中分類!Y33+中小企業実態基本調査_令和3年確報_BS中分類!Y34+中小企業実態基本調査_令和3年確報_BS中分類!Y36+中小企業実態基本調査_令和3年確報_BS中分類!Y37+中小企業実態基本調査_令和3年確報_BS中分類!Y38)/中小企業実態基本調査_令和3年確報_BS中分類!Y12</f>
        <v>0.44354418693597658</v>
      </c>
      <c r="Z31" s="161">
        <f>(中小企業実態基本調査_令和3年確報_BS中分類!Z33+中小企業実態基本調査_令和3年確報_BS中分類!Z34+中小企業実態基本調査_令和3年確報_BS中分類!Z36+中小企業実態基本調査_令和3年確報_BS中分類!Z37+中小企業実態基本調査_令和3年確報_BS中分類!Z38)/中小企業実態基本調査_令和3年確報_BS中分類!Z12</f>
        <v>0.28183416859084581</v>
      </c>
      <c r="AA31" s="161">
        <f>(中小企業実態基本調査_令和3年確報_BS中分類!AA33+中小企業実態基本調査_令和3年確報_BS中分類!AA34+中小企業実態基本調査_令和3年確報_BS中分類!AA36+中小企業実態基本調査_令和3年確報_BS中分類!AA37+中小企業実態基本調査_令和3年確報_BS中分類!AA38)/中小企業実態基本調査_令和3年確報_BS中分類!AA12</f>
        <v>0.29540667350016719</v>
      </c>
      <c r="AB31" s="161">
        <f>(中小企業実態基本調査_令和3年確報_BS中分類!AB33+中小企業実態基本調査_令和3年確報_BS中分類!AB34+中小企業実態基本調査_令和3年確報_BS中分類!AB36+中小企業実態基本調査_令和3年確報_BS中分類!AB37+中小企業実態基本調査_令和3年確報_BS中分類!AB38)/中小企業実態基本調査_令和3年確報_BS中分類!AB12</f>
        <v>0.34222418937733107</v>
      </c>
      <c r="AC31" s="161">
        <f>(中小企業実態基本調査_令和3年確報_BS中分類!AC33+中小企業実態基本調査_令和3年確報_BS中分類!AC34+中小企業実態基本調査_令和3年確報_BS中分類!AC36+中小企業実態基本調査_令和3年確報_BS中分類!AC37+中小企業実態基本調査_令和3年確報_BS中分類!AC38)/中小企業実態基本調査_令和3年確報_BS中分類!AC12</f>
        <v>0.31631743116896727</v>
      </c>
      <c r="AD31" s="161">
        <f>(中小企業実態基本調査_令和3年確報_BS中分類!AD33+中小企業実態基本調査_令和3年確報_BS中分類!AD34+中小企業実態基本調査_令和3年確報_BS中分類!AD36+中小企業実態基本調査_令和3年確報_BS中分類!AD37+中小企業実態基本調査_令和3年確報_BS中分類!AD38)/中小企業実態基本調査_令和3年確報_BS中分類!AD12</f>
        <v>0.29754136636467632</v>
      </c>
      <c r="AE31" s="161">
        <f>(中小企業実態基本調査_令和3年確報_BS中分類!AE33+中小企業実態基本調査_令和3年確報_BS中分類!AE34+中小企業実態基本調査_令和3年確報_BS中分類!AE36+中小企業実態基本調査_令和3年確報_BS中分類!AE37+中小企業実態基本調査_令和3年確報_BS中分類!AE38)/中小企業実態基本調査_令和3年確報_BS中分類!AE12</f>
        <v>0.34050932483932278</v>
      </c>
      <c r="AF31" s="161">
        <f>(中小企業実態基本調査_令和3年確報_BS中分類!AF33+中小企業実態基本調査_令和3年確報_BS中分類!AF34+中小企業実態基本調査_令和3年確報_BS中分類!AF36+中小企業実態基本調査_令和3年確報_BS中分類!AF37+中小企業実態基本調査_令和3年確報_BS中分類!AF38)/中小企業実態基本調査_令和3年確報_BS中分類!AF12</f>
        <v>0.29321705915499896</v>
      </c>
      <c r="AG31" s="161">
        <f>(中小企業実態基本調査_令和3年確報_BS中分類!AG33+中小企業実態基本調査_令和3年確報_BS中分類!AG34+中小企業実態基本調査_令和3年確報_BS中分類!AG36+中小企業実態基本調査_令和3年確報_BS中分類!AG37+中小企業実態基本調査_令和3年確報_BS中分類!AG38)/中小企業実態基本調査_令和3年確報_BS中分類!AG12</f>
        <v>0.42299371775579125</v>
      </c>
      <c r="AH31" s="161">
        <f>(中小企業実態基本調査_令和3年確報_BS中分類!AH33+中小企業実態基本調査_令和3年確報_BS中分類!AH34+中小企業実態基本調査_令和3年確報_BS中分類!AH36+中小企業実態基本調査_令和3年確報_BS中分類!AH37+中小企業実態基本調査_令和3年確報_BS中分類!AH38)/中小企業実態基本調査_令和3年確報_BS中分類!AH12</f>
        <v>0.26609955665718948</v>
      </c>
      <c r="AI31" s="161">
        <f>(中小企業実態基本調査_令和3年確報_BS中分類!AI33+中小企業実態基本調査_令和3年確報_BS中分類!AI34+中小企業実態基本調査_令和3年確報_BS中分類!AI36+中小企業実態基本調査_令和3年確報_BS中分類!AI37+中小企業実態基本調査_令和3年確報_BS中分類!AI38)/中小企業実態基本調査_令和3年確報_BS中分類!AI12</f>
        <v>0.22305971433124136</v>
      </c>
      <c r="AJ31" s="161">
        <f>(中小企業実態基本調査_令和3年確報_BS中分類!AJ33+中小企業実態基本調査_令和3年確報_BS中分類!AJ34+中小企業実態基本調査_令和3年確報_BS中分類!AJ36+中小企業実態基本調査_令和3年確報_BS中分類!AJ37+中小企業実態基本調査_令和3年確報_BS中分類!AJ38)/中小企業実態基本調査_令和3年確報_BS中分類!AJ12</f>
        <v>0.32857094678618626</v>
      </c>
      <c r="AK31" s="162">
        <f>(中小企業実態基本調査_令和3年確報_BS中分類!AK33+中小企業実態基本調査_令和3年確報_BS中分類!AK34+中小企業実態基本調査_令和3年確報_BS中分類!AK36+中小企業実態基本調査_令和3年確報_BS中分類!AK37+中小企業実態基本調査_令和3年確報_BS中分類!AK38)/中小企業実態基本調査_令和3年確報_BS中分類!AK12</f>
        <v>0.36969237392203352</v>
      </c>
      <c r="AL31" s="160">
        <f>(中小企業実態基本調査_令和3年確報_BS中分類!AL33+中小企業実態基本調査_令和3年確報_BS中分類!AL34+中小企業実態基本調査_令和3年確報_BS中分類!AL36+中小企業実態基本調査_令和3年確報_BS中分類!AL37+中小企業実態基本調査_令和3年確報_BS中分類!AL38)/中小企業実態基本調査_令和3年確報_BS中分類!AL12</f>
        <v>0.24866402048494093</v>
      </c>
      <c r="AM31" s="161">
        <f>(中小企業実態基本調査_令和3年確報_BS中分類!AM33+中小企業実態基本調査_令和3年確報_BS中分類!AM34+中小企業実態基本調査_令和3年確報_BS中分類!AM36+中小企業実態基本調査_令和3年確報_BS中分類!AM37+中小企業実態基本調査_令和3年確報_BS中分類!AM38)/中小企業実態基本調査_令和3年確報_BS中分類!AM12</f>
        <v>0.11788148052265955</v>
      </c>
      <c r="AN31" s="161">
        <f>(中小企業実態基本調査_令和3年確報_BS中分類!AN33+中小企業実態基本調査_令和3年確報_BS中分類!AN34+中小企業実態基本調査_令和3年確報_BS中分類!AN36+中小企業実態基本調査_令和3年確報_BS中分類!AN37+中小企業実態基本調査_令和3年確報_BS中分類!AN38)/中小企業実態基本調査_令和3年確報_BS中分類!AN12</f>
        <v>0.11806648863330203</v>
      </c>
      <c r="AO31" s="161">
        <f>(中小企業実態基本調査_令和3年確報_BS中分類!AO33+中小企業実態基本調査_令和3年確報_BS中分類!AO34+中小企業実態基本調査_令和3年確報_BS中分類!AO36+中小企業実態基本調査_令和3年確報_BS中分類!AO37+中小企業実態基本調査_令和3年確報_BS中分類!AO38)/中小企業実態基本調査_令和3年確報_BS中分類!AO12</f>
        <v>0.31575208332131854</v>
      </c>
      <c r="AP31" s="161">
        <f>(中小企業実態基本調査_令和3年確報_BS中分類!AP33+中小企業実態基本調査_令和3年確報_BS中分類!AP34+中小企業実態基本調査_令和3年確報_BS中分類!AP36+中小企業実態基本調査_令和3年確報_BS中分類!AP37+中小企業実態基本調査_令和3年確報_BS中分類!AP38)/中小企業実態基本調査_令和3年確報_BS中分類!AP12</f>
        <v>0.23592919650024846</v>
      </c>
      <c r="AQ31" s="162">
        <f>(中小企業実態基本調査_令和3年確報_BS中分類!AQ33+中小企業実態基本調査_令和3年確報_BS中分類!AQ34+中小企業実態基本調査_令和3年確報_BS中分類!AQ36+中小企業実態基本調査_令和3年確報_BS中分類!AQ37+中小企業実態基本調査_令和3年確報_BS中分類!AQ38)/中小企業実態基本調査_令和3年確報_BS中分類!AQ12</f>
        <v>0.20512941620252831</v>
      </c>
      <c r="AR31" s="160">
        <f>(中小企業実態基本調査_令和3年確報_BS中分類!AR33+中小企業実態基本調査_令和3年確報_BS中分類!AR34+中小企業実態基本調査_令和3年確報_BS中分類!AR36+中小企業実態基本調査_令和3年確報_BS中分類!AR37+中小企業実態基本調査_令和3年確報_BS中分類!AR38)/中小企業実態基本調査_令和3年確報_BS中分類!AR12</f>
        <v>0.42899751036458367</v>
      </c>
      <c r="AS31" s="161">
        <f>(中小企業実態基本調査_令和3年確報_BS中分類!AS33+中小企業実態基本調査_令和3年確報_BS中分類!AS34+中小企業実態基本調査_令和3年確報_BS中分類!AS36+中小企業実態基本調査_令和3年確報_BS中分類!AS37+中小企業実態基本調査_令和3年確報_BS中分類!AS38)/中小企業実態基本調査_令和3年確報_BS中分類!AS12</f>
        <v>0.49697483053921676</v>
      </c>
      <c r="AT31" s="161">
        <f>(中小企業実態基本調査_令和3年確報_BS中分類!AT33+中小企業実態基本調査_令和3年確報_BS中分類!AT34+中小企業実態基本調査_令和3年確報_BS中分類!AT36+中小企業実態基本調査_令和3年確報_BS中分類!AT37+中小企業実態基本調査_令和3年確報_BS中分類!AT38)/中小企業実態基本調査_令和3年確報_BS中分類!AT12</f>
        <v>0.41223492151512825</v>
      </c>
      <c r="AU31" s="161">
        <f>(中小企業実態基本調査_令和3年確報_BS中分類!AU33+中小企業実態基本調査_令和3年確報_BS中分類!AU34+中小企業実態基本調査_令和3年確報_BS中分類!AU36+中小企業実態基本調査_令和3年確報_BS中分類!AU37+中小企業実態基本調査_令和3年確報_BS中分類!AU38)/中小企業実態基本調査_令和3年確報_BS中分類!AU12</f>
        <v>0.72513202462033255</v>
      </c>
      <c r="AV31" s="161">
        <f>(中小企業実態基本調査_令和3年確報_BS中分類!AV33+中小企業実態基本調査_令和3年確報_BS中分類!AV34+中小企業実態基本調査_令和3年確報_BS中分類!AV36+中小企業実態基本調査_令和3年確報_BS中分類!AV37+中小企業実態基本調査_令和3年確報_BS中分類!AV38)/中小企業実態基本調査_令和3年確報_BS中分類!AV12</f>
        <v>0.38654439521452616</v>
      </c>
      <c r="AW31" s="161">
        <f>(中小企業実態基本調査_令和3年確報_BS中分類!AW33+中小企業実態基本調査_令和3年確報_BS中分類!AW34+中小企業実態基本調査_令和3年確報_BS中分類!AW36+中小企業実態基本調査_令和3年確報_BS中分類!AW37+中小企業実態基本調査_令和3年確報_BS中分類!AW38)/中小企業実態基本調査_令和3年確報_BS中分類!AW12</f>
        <v>0.25177617734792868</v>
      </c>
      <c r="AX31" s="162" t="e">
        <f>(中小企業実態基本調査_令和3年確報_BS中分類!AX33+中小企業実態基本調査_令和3年確報_BS中分類!AX34+中小企業実態基本調査_令和3年確報_BS中分類!AX36+中小企業実態基本調査_令和3年確報_BS中分類!AX37+中小企業実態基本調査_令和3年確報_BS中分類!AX38)/中小企業実態基本調査_令和3年確報_BS中分類!AX12</f>
        <v>#VALUE!</v>
      </c>
      <c r="AY31" s="160">
        <f>(中小企業実態基本調査_令和3年確報_BS中分類!AY33+中小企業実態基本調査_令和3年確報_BS中分類!AY34+中小企業実態基本調査_令和3年確報_BS中分類!AY36+中小企業実態基本調査_令和3年確報_BS中分類!AY37+中小企業実態基本調査_令和3年確報_BS中分類!AY38)/中小企業実態基本調査_令和3年確報_BS中分類!AY12</f>
        <v>0.30658988340520443</v>
      </c>
      <c r="AZ31" s="161">
        <f>(中小企業実態基本調査_令和3年確報_BS中分類!AZ33+中小企業実態基本調査_令和3年確報_BS中分類!AZ34+中小企業実態基本調査_令和3年確報_BS中分類!AZ36+中小企業実態基本調査_令和3年確報_BS中分類!AZ37+中小企業実態基本調査_令和3年確報_BS中分類!AZ38)/中小企業実態基本調査_令和3年確報_BS中分類!AZ12</f>
        <v>0.21290037961382163</v>
      </c>
      <c r="BA31" s="161">
        <f>(中小企業実態基本調査_令和3年確報_BS中分類!BA33+中小企業実態基本調査_令和3年確報_BS中分類!BA34+中小企業実態基本調査_令和3年確報_BS中分類!BA36+中小企業実態基本調査_令和3年確報_BS中分類!BA37+中小企業実態基本調査_令和3年確報_BS中分類!BA38)/中小企業実態基本調査_令和3年確報_BS中分類!BA12</f>
        <v>0.36041174365728529</v>
      </c>
      <c r="BB31" s="161">
        <f>(中小企業実態基本調査_令和3年確報_BS中分類!BB33+中小企業実態基本調査_令和3年確報_BS中分類!BB34+中小企業実態基本調査_令和3年確報_BS中分類!BB36+中小企業実態基本調査_令和3年確報_BS中分類!BB37+中小企業実態基本調査_令和3年確報_BS中分類!BB38)/中小企業実態基本調査_令和3年確報_BS中分類!BB12</f>
        <v>0.43895332982306828</v>
      </c>
      <c r="BC31" s="161">
        <f>(中小企業実態基本調査_令和3年確報_BS中分類!BC33+中小企業実態基本調査_令和3年確報_BS中分類!BC34+中小企業実態基本調査_令和3年確報_BS中分類!BC36+中小企業実態基本調査_令和3年確報_BS中分類!BC37+中小企業実態基本調査_令和3年確報_BS中分類!BC38)/中小企業実態基本調査_令和3年確報_BS中分類!BC12</f>
        <v>0.2771424236454445</v>
      </c>
      <c r="BD31" s="161">
        <f>(中小企業実態基本調査_令和3年確報_BS中分類!BD33+中小企業実態基本調査_令和3年確報_BS中分類!BD34+中小企業実態基本調査_令和3年確報_BS中分類!BD36+中小企業実態基本調査_令和3年確報_BS中分類!BD37+中小企業実態基本調査_令和3年確報_BS中分類!BD38)/中小企業実態基本調査_令和3年確報_BS中分類!BD12</f>
        <v>0.2806082623328891</v>
      </c>
      <c r="BE31" s="162">
        <f>(中小企業実態基本調査_令和3年確報_BS中分類!BE33+中小企業実態基本調査_令和3年確報_BS中分類!BE34+中小企業実態基本調査_令和3年確報_BS中分類!BE36+中小企業実態基本調査_令和3年確報_BS中分類!BE37+中小企業実態基本調査_令和3年確報_BS中分類!BE38)/中小企業実態基本調査_令和3年確報_BS中分類!BE12</f>
        <v>0.26205069293532762</v>
      </c>
      <c r="BF31" s="160">
        <f>(中小企業実態基本調査_令和3年確報_BS中分類!BF33+中小企業実態基本調査_令和3年確報_BS中分類!BF34+中小企業実態基本調査_令和3年確報_BS中分類!BF36+中小企業実態基本調査_令和3年確報_BS中分類!BF37+中小企業実態基本調査_令和3年確報_BS中分類!BF38)/中小企業実態基本調査_令和3年確報_BS中分類!BF12</f>
        <v>0.45006621763003529</v>
      </c>
      <c r="BG31" s="161">
        <f>(中小企業実態基本調査_令和3年確報_BS中分類!BG33+中小企業実態基本調査_令和3年確報_BS中分類!BG34+中小企業実態基本調査_令和3年確報_BS中分類!BG36+中小企業実態基本調査_令和3年確報_BS中分類!BG37+中小企業実態基本調査_令和3年確報_BS中分類!BG38)/中小企業実態基本調査_令和3年確報_BS中分類!BG12</f>
        <v>0.31551484395214702</v>
      </c>
      <c r="BH31" s="161">
        <f>(中小企業実態基本調査_令和3年確報_BS中分類!BH33+中小企業実態基本調査_令和3年確報_BS中分類!BH34+中小企業実態基本調査_令和3年確報_BS中分類!BH36+中小企業実態基本調査_令和3年確報_BS中分類!BH37+中小企業実態基本調査_令和3年確報_BS中分類!BH38)/中小企業実態基本調査_令和3年確報_BS中分類!BH12</f>
        <v>0.52773207202221928</v>
      </c>
      <c r="BI31" s="161">
        <f>(中小企業実態基本調査_令和3年確報_BS中分類!BI33+中小企業実態基本調査_令和3年確報_BS中分類!BI34+中小企業実態基本調査_令和3年確報_BS中分類!BI36+中小企業実態基本調査_令和3年確報_BS中分類!BI37+中小企業実態基本調査_令和3年確報_BS中分類!BI38)/中小企業実態基本調査_令和3年確報_BS中分類!BI12</f>
        <v>0.48971241749907407</v>
      </c>
      <c r="BJ31" s="161">
        <f>(中小企業実態基本調査_令和3年確報_BS中分類!BJ33+中小企業実態基本調査_令和3年確報_BS中分類!BJ34+中小企業実態基本調査_令和3年確報_BS中分類!BJ36+中小企業実態基本調査_令和3年確報_BS中分類!BJ37+中小企業実態基本調査_令和3年確報_BS中分類!BJ38)/中小企業実態基本調査_令和3年確報_BS中分類!BJ12</f>
        <v>0.44589213348134776</v>
      </c>
      <c r="BK31" s="161">
        <f>(中小企業実態基本調査_令和3年確報_BS中分類!BK33+中小企業実態基本調査_令和3年確報_BS中分類!BK34+中小企業実態基本調査_令和3年確報_BS中分類!BK36+中小企業実態基本調査_令和3年確報_BS中分類!BK37+中小企業実態基本調査_令和3年確報_BS中分類!BK38)/中小企業実態基本調査_令和3年確報_BS中分類!BK12</f>
        <v>0.4338588253482567</v>
      </c>
      <c r="BL31" s="162">
        <f>(中小企業実態基本調査_令和3年確報_BS中分類!BL33+中小企業実態基本調査_令和3年確報_BS中分類!BL34+中小企業実態基本調査_令和3年確報_BS中分類!BL36+中小企業実態基本調査_令和3年確報_BS中分類!BL37+中小企業実態基本調査_令和3年確報_BS中分類!BL38)/中小企業実態基本調査_令和3年確報_BS中分類!BL12</f>
        <v>0.38255717954503965</v>
      </c>
      <c r="BM31" s="160">
        <f>(中小企業実態基本調査_令和3年確報_BS中分類!BM33+中小企業実態基本調査_令和3年確報_BS中分類!BM34+中小企業実態基本調査_令和3年確報_BS中分類!BM36+中小企業実態基本調査_令和3年確報_BS中分類!BM37+中小企業実態基本調査_令和3年確報_BS中分類!BM38)/中小企業実態基本調査_令和3年確報_BS中分類!BM12</f>
        <v>0.54939838836436639</v>
      </c>
      <c r="BN31" s="161">
        <f>(中小企業実態基本調査_令和3年確報_BS中分類!BN33+中小企業実態基本調査_令和3年確報_BS中分類!BN34+中小企業実態基本調査_令和3年確報_BS中分類!BN36+中小企業実態基本調査_令和3年確報_BS中分類!BN37+中小企業実態基本調査_令和3年確報_BS中分類!BN38)/中小企業実態基本調査_令和3年確報_BS中分類!BN12</f>
        <v>0.5672779093555721</v>
      </c>
      <c r="BO31" s="161">
        <f>(中小企業実態基本調査_令和3年確報_BS中分類!BO33+中小企業実態基本調査_令和3年確報_BS中分類!BO34+中小企業実態基本調査_令和3年確報_BS中分類!BO36+中小企業実態基本調査_令和3年確報_BS中分類!BO37+中小企業実態基本調査_令和3年確報_BS中分類!BO38)/中小企業実態基本調査_令和3年確報_BS中分類!BO12</f>
        <v>0.53648001770862419</v>
      </c>
      <c r="BP31" s="162">
        <f>(中小企業実態基本調査_令和3年確報_BS中分類!BP33+中小企業実態基本調査_令和3年確報_BS中分類!BP34+中小企業実態基本調査_令和3年確報_BS中分類!BP36+中小企業実態基本調査_令和3年確報_BS中分類!BP37+中小企業実態基本調査_令和3年確報_BS中分類!BP38)/中小企業実態基本調査_令和3年確報_BS中分類!BP12</f>
        <v>0.60369533983485213</v>
      </c>
      <c r="BQ31" s="160">
        <f>(中小企業実態基本調査_令和3年確報_BS中分類!BQ33+中小企業実態基本調査_令和3年確報_BS中分類!BQ34+中小企業実態基本調査_令和3年確報_BS中分類!BQ36+中小企業実態基本調査_令和3年確報_BS中分類!BQ37+中小企業実態基本調査_令和3年確報_BS中分類!BQ38)/中小企業実態基本調査_令和3年確報_BS中分類!BQ12</f>
        <v>0.33919662945767631</v>
      </c>
      <c r="BR31" s="161">
        <f>(中小企業実態基本調査_令和3年確報_BS中分類!BR33+中小企業実態基本調査_令和3年確報_BS中分類!BR34+中小企業実態基本調査_令和3年確報_BS中分類!BR36+中小企業実態基本調査_令和3年確報_BS中分類!BR37+中小企業実態基本調査_令和3年確報_BS中分類!BR38)/中小企業実態基本調査_令和3年確報_BS中分類!BR12</f>
        <v>0.3719100542647803</v>
      </c>
      <c r="BS31" s="161">
        <f>(中小企業実態基本調査_令和3年確報_BS中分類!BS33+中小企業実態基本調査_令和3年確報_BS中分類!BS34+中小企業実態基本調査_令和3年確報_BS中分類!BS36+中小企業実態基本調査_令和3年確報_BS中分類!BS37+中小企業実態基本調査_令和3年確報_BS中分類!BS38)/中小企業実態基本調査_令和3年確報_BS中分類!BS12</f>
        <v>0.27467889567397058</v>
      </c>
      <c r="BT31" s="162">
        <f>(中小企業実態基本調査_令和3年確報_BS中分類!BT33+中小企業実態基本調査_令和3年確報_BS中分類!BT34+中小企業実態基本調査_令和3年確報_BS中分類!BT36+中小企業実態基本調査_令和3年確報_BS中分類!BT37+中小企業実態基本調査_令和3年確報_BS中分類!BT38)/中小企業実態基本調査_令和3年確報_BS中分類!BT12</f>
        <v>0.28451869331703017</v>
      </c>
      <c r="BU31" s="160">
        <f>(中小企業実態基本調査_令和3年確報_BS中分類!BU33+中小企業実態基本調査_令和3年確報_BS中分類!BU34+中小企業実態基本調査_令和3年確報_BS中分類!BU36+中小企業実態基本調査_令和3年確報_BS中分類!BU37+中小企業実態基本調査_令和3年確報_BS中分類!BU38)/中小企業実態基本調査_令和3年確報_BS中分類!BU12</f>
        <v>0.71578750693762494</v>
      </c>
      <c r="BV31" s="161">
        <f>(中小企業実態基本調査_令和3年確報_BS中分類!BV33+中小企業実態基本調査_令和3年確報_BS中分類!BV34+中小企業実態基本調査_令和3年確報_BS中分類!BV36+中小企業実態基本調査_令和3年確報_BS中分類!BV37+中小企業実態基本調査_令和3年確報_BS中分類!BV38)/中小企業実態基本調査_令和3年確報_BS中分類!BV12</f>
        <v>0.74740652486756498</v>
      </c>
      <c r="BW31" s="161">
        <f>(中小企業実態基本調査_令和3年確報_BS中分類!BW33+中小企業実態基本調査_令和3年確報_BS中分類!BW34+中小企業実態基本調査_令和3年確報_BS中分類!BW36+中小企業実態基本調査_令和3年確報_BS中分類!BW37+中小企業実態基本調査_令和3年確報_BS中分類!BW38)/中小企業実態基本調査_令和3年確報_BS中分類!BW12</f>
        <v>0.70957085373721895</v>
      </c>
      <c r="BX31" s="162">
        <f>(中小企業実態基本調査_令和3年確報_BS中分類!BX33+中小企業実態基本調査_令和3年確報_BS中分類!BX34+中小企業実態基本調査_令和3年確報_BS中分類!BX36+中小企業実態基本調査_令和3年確報_BS中分類!BX37+中小企業実態基本調査_令和3年確報_BS中分類!BX38)/中小企業実態基本調査_令和3年確報_BS中分類!BX12</f>
        <v>0.5118009294927186</v>
      </c>
      <c r="BY31" s="160">
        <f>(中小企業実態基本調査_令和3年確報_BS中分類!BY33+中小企業実態基本調査_令和3年確報_BS中分類!BY34+中小企業実態基本調査_令和3年確報_BS中分類!BY36+中小企業実態基本調査_令和3年確報_BS中分類!BY37+中小企業実態基本調査_令和3年確報_BS中分類!BY38)/中小企業実態基本調査_令和3年確報_BS中分類!BY12</f>
        <v>0.36995646764464385</v>
      </c>
      <c r="BZ31" s="161">
        <f>(中小企業実態基本調査_令和3年確報_BS中分類!BZ33+中小企業実態基本調査_令和3年確報_BS中分類!BZ34+中小企業実態基本調査_令和3年確報_BS中分類!BZ36+中小企業実態基本調査_令和3年確報_BS中分類!BZ37+中小企業実態基本調査_令和3年確報_BS中分類!BZ38)/中小企業実態基本調査_令和3年確報_BS中分類!BZ12</f>
        <v>0.52237606606323217</v>
      </c>
      <c r="CA31" s="161">
        <f>(中小企業実態基本調査_令和3年確報_BS中分類!CA33+中小企業実態基本調査_令和3年確報_BS中分類!CA34+中小企業実態基本調査_令和3年確報_BS中分類!CA36+中小企業実態基本調査_令和3年確報_BS中分類!CA37+中小企業実態基本調査_令和3年確報_BS中分類!CA38)/中小企業実態基本調査_令和3年確報_BS中分類!CA12</f>
        <v>0.26473803965024673</v>
      </c>
      <c r="CB31" s="162">
        <f>(中小企業実態基本調査_令和3年確報_BS中分類!CB33+中小企業実態基本調査_令和3年確報_BS中分類!CB34+中小企業実態基本調査_令和3年確報_BS中分類!CB36+中小企業実態基本調査_令和3年確報_BS中分類!CB37+中小企業実態基本調査_令和3年確報_BS中分類!CB38)/中小企業実態基本調査_令和3年確報_BS中分類!CB12</f>
        <v>0.38434524149865518</v>
      </c>
      <c r="CC31" s="160">
        <f>(中小企業実態基本調査_令和3年確報_BS中分類!CC33+中小企業実態基本調査_令和3年確報_BS中分類!CC34+中小企業実態基本調査_令和3年確報_BS中分類!CC36+中小企業実態基本調査_令和3年確報_BS中分類!CC37+中小企業実態基本調査_令和3年確報_BS中分類!CC38)/中小企業実態基本調査_令和3年確報_BS中分類!CC12</f>
        <v>0.36596444069298428</v>
      </c>
      <c r="CD31" s="161">
        <f>(中小企業実態基本調査_令和3年確報_BS中分類!CD33+中小企業実態基本調査_令和3年確報_BS中分類!CD34+中小企業実態基本調査_令和3年確報_BS中分類!CD36+中小企業実態基本調査_令和3年確報_BS中分類!CD37+中小企業実態基本調査_令和3年確報_BS中分類!CD38)/中小企業実態基本調査_令和3年確報_BS中分類!CD12</f>
        <v>0.33494767823424187</v>
      </c>
      <c r="CE31" s="161">
        <f>(中小企業実態基本調査_令和3年確報_BS中分類!CE33+中小企業実態基本調査_令和3年確報_BS中分類!CE34+中小企業実態基本調査_令和3年確報_BS中分類!CE36+中小企業実態基本調査_令和3年確報_BS中分類!CE37+中小企業実態基本調査_令和3年確報_BS中分類!CE38)/中小企業実態基本調査_令和3年確報_BS中分類!CE12</f>
        <v>0.46848792406694617</v>
      </c>
      <c r="CF31" s="161">
        <f>(中小企業実態基本調査_令和3年確報_BS中分類!CF33+中小企業実態基本調査_令和3年確報_BS中分類!CF34+中小企業実態基本調査_令和3年確報_BS中分類!CF36+中小企業実態基本調査_令和3年確報_BS中分類!CF37+中小企業実態基本調査_令和3年確報_BS中分類!CF38)/中小企業実態基本調査_令和3年確報_BS中分類!CF12</f>
        <v>0.27168742772585597</v>
      </c>
      <c r="CG31" s="161">
        <f>(中小企業実態基本調査_令和3年確報_BS中分類!CG33+中小企業実態基本調査_令和3年確報_BS中分類!CG34+中小企業実態基本調査_令和3年確報_BS中分類!CG36+中小企業実態基本調査_令和3年確報_BS中分類!CG37+中小企業実態基本調査_令和3年確報_BS中分類!CG38)/中小企業実態基本調査_令和3年確報_BS中分類!CG12</f>
        <v>0.26160262755336366</v>
      </c>
      <c r="CH31" s="162">
        <f>(中小企業実態基本調査_令和3年確報_BS中分類!CH33+中小企業実態基本調査_令和3年確報_BS中分類!CH34+中小企業実態基本調査_令和3年確報_BS中分類!CH36+中小企業実態基本調査_令和3年確報_BS中分類!CH37+中小企業実態基本調査_令和3年確報_BS中分類!CH38)/中小企業実態基本調査_令和3年確報_BS中分類!CH12</f>
        <v>0.3947514508446987</v>
      </c>
    </row>
    <row r="32" spans="1:86" s="107" customFormat="1" ht="16.5" x14ac:dyDescent="0.4">
      <c r="A32" s="184" t="s">
        <v>77</v>
      </c>
      <c r="C32" s="102"/>
      <c r="D32" s="202"/>
      <c r="E32" s="231" t="s">
        <v>496</v>
      </c>
      <c r="F32" s="168" t="s">
        <v>497</v>
      </c>
      <c r="G32" s="169" t="s">
        <v>546</v>
      </c>
      <c r="H32" s="139">
        <f>中小企業実態基本調査_令和3年確報_BS中分類!H39/中小企業実態基本調査_令和3年確報_BS中分類!H29</f>
        <v>0.39206043254796696</v>
      </c>
      <c r="I32" s="126">
        <f>中小企業実態基本調査_令和3年確報_BS中分類!I39/中小企業実態基本調査_令和3年確報_BS中分類!I29</f>
        <v>0.43794900081522969</v>
      </c>
      <c r="J32" s="110">
        <f>中小企業実態基本調査_令和3年確報_BS中分類!J39/中小企業実態基本調査_令和3年確報_BS中分類!J29</f>
        <v>0.44393241285515622</v>
      </c>
      <c r="K32" s="110">
        <f>中小企業実態基本調査_令和3年確報_BS中分類!K39/中小企業実態基本調査_令和3年確報_BS中分類!K29</f>
        <v>0.40480815178849461</v>
      </c>
      <c r="L32" s="127">
        <f>中小企業実態基本調査_令和3年確報_BS中分類!L39/中小企業実態基本調査_令和3年確報_BS中分類!L29</f>
        <v>0.45641796851303557</v>
      </c>
      <c r="M32" s="126">
        <f>中小企業実態基本調査_令和3年確報_BS中分類!M39/中小企業実態基本調査_令和3年確報_BS中分類!M29</f>
        <v>0.46044221531231289</v>
      </c>
      <c r="N32" s="110">
        <f>中小企業実態基本調査_令和3年確報_BS中分類!N39/中小企業実態基本調査_令和3年確報_BS中分類!N29</f>
        <v>0.38806939450565969</v>
      </c>
      <c r="O32" s="110">
        <f>中小企業実態基本調査_令和3年確報_BS中分類!O39/中小企業実態基本調査_令和3年確報_BS中分類!O29</f>
        <v>0.4714293840853947</v>
      </c>
      <c r="P32" s="110">
        <f>中小企業実態基本調査_令和3年確報_BS中分類!P39/中小企業実態基本調査_令和3年確報_BS中分類!P29</f>
        <v>0.47129972369399853</v>
      </c>
      <c r="Q32" s="110">
        <f>中小企業実態基本調査_令和3年確報_BS中分類!Q39/中小企業実態基本調査_令和3年確報_BS中分類!Q29</f>
        <v>0.3915012849012402</v>
      </c>
      <c r="R32" s="110">
        <f>中小企業実態基本調査_令和3年確報_BS中分類!R39/中小企業実態基本調査_令和3年確報_BS中分類!R29</f>
        <v>0.4325163709219681</v>
      </c>
      <c r="S32" s="110">
        <f>中小企業実態基本調査_令和3年確報_BS中分類!S39/中小企業実態基本調査_令和3年確報_BS中分類!S29</f>
        <v>0.3925765575469275</v>
      </c>
      <c r="T32" s="110">
        <f>中小企業実態基本調査_令和3年確報_BS中分類!T39/中小企業実態基本調査_令和3年確報_BS中分類!T29</f>
        <v>0.41705013585630513</v>
      </c>
      <c r="U32" s="110">
        <f>中小企業実態基本調査_令和3年確報_BS中分類!U39/中小企業実態基本調査_令和3年確報_BS中分類!U29</f>
        <v>0.62367941572685937</v>
      </c>
      <c r="V32" s="110">
        <f>中小企業実態基本調査_令和3年確報_BS中分類!V39/中小企業実態基本調査_令和3年確報_BS中分類!V29</f>
        <v>0.43888317030509966</v>
      </c>
      <c r="W32" s="110">
        <f>中小企業実態基本調査_令和3年確報_BS中分類!W39/中小企業実態基本調査_令和3年確報_BS中分類!W29</f>
        <v>0.43573164532471292</v>
      </c>
      <c r="X32" s="110">
        <f>中小企業実態基本調査_令和3年確報_BS中分類!X39/中小企業実態基本調査_令和3年確報_BS中分類!X29</f>
        <v>0.47557434432896784</v>
      </c>
      <c r="Y32" s="110">
        <f>中小企業実態基本調査_令和3年確報_BS中分類!Y39/中小企業実態基本調査_令和3年確報_BS中分類!Y29</f>
        <v>0.40588238623181888</v>
      </c>
      <c r="Z32" s="110">
        <f>中小企業実態基本調査_令和3年確報_BS中分類!Z39/中小企業実態基本調査_令和3年確報_BS中分類!Z29</f>
        <v>0.48602102210952952</v>
      </c>
      <c r="AA32" s="110">
        <f>中小企業実態基本調査_令和3年確報_BS中分類!AA39/中小企業実態基本調査_令和3年確報_BS中分類!AA29</f>
        <v>0.46603331859119906</v>
      </c>
      <c r="AB32" s="110">
        <f>中小企業実態基本調査_令和3年確報_BS中分類!AB39/中小企業実態基本調査_令和3年確報_BS中分類!AB29</f>
        <v>0.43673650195847785</v>
      </c>
      <c r="AC32" s="110">
        <f>中小企業実態基本調査_令和3年確報_BS中分類!AC39/中小企業実態基本調査_令和3年確報_BS中分類!AC29</f>
        <v>0.49374276269564599</v>
      </c>
      <c r="AD32" s="110">
        <f>中小企業実態基本調査_令和3年確報_BS中分類!AD39/中小企業実態基本調査_令和3年確報_BS中分類!AD29</f>
        <v>0.48373644380180097</v>
      </c>
      <c r="AE32" s="110">
        <f>中小企業実態基本調査_令和3年確報_BS中分類!AE39/中小企業実態基本調査_令和3年確報_BS中分類!AE29</f>
        <v>0.46587610202567492</v>
      </c>
      <c r="AF32" s="110">
        <f>中小企業実態基本調査_令和3年確報_BS中分類!AF39/中小企業実態基本調査_令和3年確報_BS中分類!AF29</f>
        <v>0.5075779926574191</v>
      </c>
      <c r="AG32" s="110">
        <f>中小企業実態基本調査_令和3年確報_BS中分類!AG39/中小企業実態基本調査_令和3年確報_BS中分類!AG29</f>
        <v>0.33227702248238689</v>
      </c>
      <c r="AH32" s="110">
        <f>中小企業実態基本調査_令和3年確報_BS中分類!AH39/中小企業実態基本調査_令和3年確報_BS中分類!AH29</f>
        <v>0.49777357878488471</v>
      </c>
      <c r="AI32" s="110">
        <f>中小企業実態基本調査_令和3年確報_BS中分類!AI39/中小企業実態基本調査_令和3年確報_BS中分類!AI29</f>
        <v>0.46079124847085484</v>
      </c>
      <c r="AJ32" s="110">
        <f>中小企業実態基本調査_令和3年確報_BS中分類!AJ39/中小企業実態基本調査_令和3年確報_BS中分類!AJ29</f>
        <v>0.42667295493298046</v>
      </c>
      <c r="AK32" s="127">
        <f>中小企業実態基本調査_令和3年確報_BS中分類!AK39/中小企業実態基本調査_令和3年確報_BS中分類!AK29</f>
        <v>0.46772861364570467</v>
      </c>
      <c r="AL32" s="126">
        <f>中小企業実態基本調査_令和3年確報_BS中分類!AL39/中小企業実態基本調査_令和3年確報_BS中分類!AL29</f>
        <v>0.51771741396699478</v>
      </c>
      <c r="AM32" s="110">
        <f>中小企業実態基本調査_令和3年確報_BS中分類!AM39/中小企業実態基本調査_令和3年確報_BS中分類!AM29</f>
        <v>0.58710469920107</v>
      </c>
      <c r="AN32" s="110">
        <f>中小企業実態基本調査_令和3年確報_BS中分類!AN39/中小企業実態基本調査_令和3年確報_BS中分類!AN29</f>
        <v>0.67091613449615917</v>
      </c>
      <c r="AO32" s="110">
        <f>中小企業実態基本調査_令和3年確報_BS中分類!AO39/中小企業実態基本調査_令和3年確報_BS中分類!AO29</f>
        <v>0.4783341304074199</v>
      </c>
      <c r="AP32" s="110">
        <f>中小企業実態基本調査_令和3年確報_BS中分類!AP39/中小企業実態基本調査_令和3年確報_BS中分類!AP29</f>
        <v>0.46507253883215049</v>
      </c>
      <c r="AQ32" s="127">
        <f>中小企業実態基本調査_令和3年確報_BS中分類!AQ39/中小企業実態基本調査_令和3年確報_BS中分類!AQ29</f>
        <v>0.54881813953875347</v>
      </c>
      <c r="AR32" s="126">
        <f>中小企業実態基本調査_令和3年確報_BS中分類!AR39/中小企業実態基本調査_令和3年確報_BS中分類!AR29</f>
        <v>0.35927971919854579</v>
      </c>
      <c r="AS32" s="110">
        <f>中小企業実態基本調査_令和3年確報_BS中分類!AS39/中小企業実態基本調査_令和3年確報_BS中分類!AS29</f>
        <v>0.30681611409006931</v>
      </c>
      <c r="AT32" s="110">
        <f>中小企業実態基本調査_令和3年確報_BS中分類!AT39/中小企業実態基本調査_令和3年確報_BS中分類!AT29</f>
        <v>0.35577335993164211</v>
      </c>
      <c r="AU32" s="110">
        <f>中小企業実態基本調査_令和3年確報_BS中分類!AU39/中小企業実態基本調査_令和3年確報_BS中分類!AU29</f>
        <v>0.15282100423763961</v>
      </c>
      <c r="AV32" s="110">
        <f>中小企業実態基本調査_令和3年確報_BS中分類!AV39/中小企業実態基本調査_令和3年確報_BS中分類!AV29</f>
        <v>0.46305251932416291</v>
      </c>
      <c r="AW32" s="110">
        <f>中小企業実態基本調査_令和3年確報_BS中分類!AW39/中小企業実態基本調査_令和3年確報_BS中分類!AW29</f>
        <v>0.48463231625655678</v>
      </c>
      <c r="AX32" s="127" t="e">
        <f>中小企業実態基本調査_令和3年確報_BS中分類!AX39/中小企業実態基本調査_令和3年確報_BS中分類!AX29</f>
        <v>#VALUE!</v>
      </c>
      <c r="AY32" s="126">
        <f>中小企業実態基本調査_令和3年確報_BS中分類!AY39/中小企業実態基本調査_令和3年確報_BS中分類!AY29</f>
        <v>0.38412591905040472</v>
      </c>
      <c r="AZ32" s="110">
        <f>中小企業実態基本調査_令和3年確報_BS中分類!AZ39/中小企業実態基本調査_令和3年確報_BS中分類!AZ29</f>
        <v>0.48299481918436094</v>
      </c>
      <c r="BA32" s="110">
        <f>中小企業実態基本調査_令和3年確報_BS中分類!BA39/中小企業実態基本調査_令和3年確報_BS中分類!BA29</f>
        <v>0.46569891757667847</v>
      </c>
      <c r="BB32" s="110">
        <f>中小企業実態基本調査_令和3年確報_BS中分類!BB39/中小企業実態基本調査_令和3年確報_BS中分類!BB29</f>
        <v>0.30582661129381267</v>
      </c>
      <c r="BC32" s="110">
        <f>中小企業実態基本調査_令和3年確報_BS中分類!BC39/中小企業実態基本調査_令和3年確報_BS中分類!BC29</f>
        <v>0.35804818337632927</v>
      </c>
      <c r="BD32" s="110">
        <f>中小企業実態基本調査_令和3年確報_BS中分類!BD39/中小企業実態基本調査_令和3年確報_BS中分類!BD29</f>
        <v>0.40873036051183476</v>
      </c>
      <c r="BE32" s="127">
        <f>中小企業実態基本調査_令和3年確報_BS中分類!BE39/中小企業実態基本調査_令和3年確報_BS中分類!BE29</f>
        <v>0.41296516616255885</v>
      </c>
      <c r="BF32" s="126">
        <f>中小企業実態基本調査_令和3年確報_BS中分類!BF39/中小企業実態基本調査_令和3年確報_BS中分類!BF29</f>
        <v>0.31425419272254318</v>
      </c>
      <c r="BG32" s="110">
        <f>中小企業実態基本調査_令和3年確報_BS中分類!BG39/中小企業実態基本調査_令和3年確報_BS中分類!BG29</f>
        <v>0.3701402711056111</v>
      </c>
      <c r="BH32" s="110">
        <f>中小企業実態基本調査_令和3年確報_BS中分類!BH39/中小企業実態基本調査_令和3年確報_BS中分類!BH29</f>
        <v>0.25607561371913184</v>
      </c>
      <c r="BI32" s="110">
        <f>中小企業実態基本調査_令和3年確報_BS中分類!BI39/中小企業実態基本調査_令和3年確報_BS中分類!BI29</f>
        <v>0.26486745456497174</v>
      </c>
      <c r="BJ32" s="110">
        <f>中小企業実態基本調査_令和3年確報_BS中分類!BJ39/中小企業実態基本調査_令和3年確報_BS中分類!BJ29</f>
        <v>0.30721778013860096</v>
      </c>
      <c r="BK32" s="110">
        <f>中小企業実態基本調査_令和3年確報_BS中分類!BK39/中小企業実態基本調査_令和3年確報_BS中分類!BK29</f>
        <v>0.34041157409223638</v>
      </c>
      <c r="BL32" s="127">
        <f>中小企業実態基本調査_令和3年確報_BS中分類!BL39/中小企業実態基本調査_令和3年確報_BS中分類!BL29</f>
        <v>0.37110596326785106</v>
      </c>
      <c r="BM32" s="126">
        <f>中小企業実態基本調査_令和3年確報_BS中分類!BM39/中小企業実態基本調査_令和3年確報_BS中分類!BM29</f>
        <v>0.32347180887094173</v>
      </c>
      <c r="BN32" s="110">
        <f>中小企業実態基本調査_令和3年確報_BS中分類!BN39/中小企業実態基本調査_令和3年確報_BS中分類!BN29</f>
        <v>0.30779861364103595</v>
      </c>
      <c r="BO32" s="110">
        <f>中小企業実態基本調査_令和3年確報_BS中分類!BO39/中小企業実態基本調査_令和3年確報_BS中分類!BO29</f>
        <v>0.33614421888709434</v>
      </c>
      <c r="BP32" s="127">
        <f>中小企業実態基本調査_令和3年確報_BS中分類!BP39/中小企業実態基本調査_令和3年確報_BS中分類!BP29</f>
        <v>0.26646667772284871</v>
      </c>
      <c r="BQ32" s="126">
        <f>中小企業実態基本調査_令和3年確報_BS中分類!BQ39/中小企業実態基本調査_令和3年確報_BS中分類!BQ29</f>
        <v>0.51267783877474149</v>
      </c>
      <c r="BR32" s="110">
        <f>中小企業実態基本調査_令和3年確報_BS中分類!BR39/中小企業実態基本調査_令和3年確報_BS中分類!BR29</f>
        <v>0.52540929527563129</v>
      </c>
      <c r="BS32" s="110">
        <f>中小企業実態基本調査_令和3年確報_BS中分類!BS39/中小企業実態基本調査_令和3年確報_BS中分類!BS29</f>
        <v>0.44586900679896024</v>
      </c>
      <c r="BT32" s="127">
        <f>中小企業実態基本調査_令和3年確報_BS中分類!BT39/中小企業実態基本調査_令和3年確報_BS中分類!BT29</f>
        <v>0.50543378147660556</v>
      </c>
      <c r="BU32" s="126">
        <f>中小企業実態基本調査_令和3年確報_BS中分類!BU39/中小企業実態基本調査_令和3年確報_BS中分類!BU29</f>
        <v>0.13983189898393478</v>
      </c>
      <c r="BV32" s="110">
        <f>中小企業実態基本調査_令和3年確報_BS中分類!BV39/中小企業実態基本調査_令和3年確報_BS中分類!BV29</f>
        <v>0.12949105299427291</v>
      </c>
      <c r="BW32" s="110">
        <f>中小企業実態基本調査_令和3年確報_BS中分類!BW39/中小企業実態基本調査_令和3年確報_BS中分類!BW29</f>
        <v>0.13675858275791505</v>
      </c>
      <c r="BX32" s="127">
        <f>中小企業実態基本調査_令和3年確報_BS中分類!BX39/中小企業実態基本調査_令和3年確報_BS中分類!BX29</f>
        <v>0.25876550849678209</v>
      </c>
      <c r="BY32" s="126">
        <f>中小企業実態基本調査_令和3年確報_BS中分類!BY39/中小企業実態基本調査_令和3年確報_BS中分類!BY29</f>
        <v>0.33972865862366353</v>
      </c>
      <c r="BZ32" s="110">
        <f>中小企業実態基本調査_令和3年確報_BS中分類!BZ39/中小企業実態基本調査_令和3年確報_BS中分類!BZ29</f>
        <v>0.29928987749569391</v>
      </c>
      <c r="CA32" s="110">
        <f>中小企業実態基本調査_令和3年確報_BS中分類!CA39/中小企業実態基本調査_令和3年確報_BS中分類!CA29</f>
        <v>0.21535142684574307</v>
      </c>
      <c r="CB32" s="127">
        <f>中小企業実態基本調査_令和3年確報_BS中分類!CB39/中小企業実態基本調査_令和3年確報_BS中分類!CB29</f>
        <v>0.42261996110106514</v>
      </c>
      <c r="CC32" s="126">
        <f>中小企業実態基本調査_令和3年確報_BS中分類!CC39/中小企業実態基本調査_令和3年確報_BS中分類!CC29</f>
        <v>0.38930337508558771</v>
      </c>
      <c r="CD32" s="110">
        <f>中小企業実態基本調査_令和3年確報_BS中分類!CD39/中小企業実態基本調査_令和3年確報_BS中分類!CD29</f>
        <v>0.52116522111548924</v>
      </c>
      <c r="CE32" s="110">
        <f>中小企業実態基本調査_令和3年確報_BS中分類!CE39/中小企業実態基本調査_令和3年確報_BS中分類!CE29</f>
        <v>0.35357292999927326</v>
      </c>
      <c r="CF32" s="110">
        <f>中小企業実態基本調査_令和3年確報_BS中分類!CF39/中小企業実態基本調査_令和3年確報_BS中分類!CF29</f>
        <v>0.50312631041206235</v>
      </c>
      <c r="CG32" s="110">
        <f>中小企業実態基本調査_令和3年確報_BS中分類!CG39/中小企業実態基本調査_令和3年確報_BS中分類!CG29</f>
        <v>0.48486562858835586</v>
      </c>
      <c r="CH32" s="127">
        <f>中小企業実態基本調査_令和3年確報_BS中分類!CH39/中小企業実態基本調査_令和3年確報_BS中分類!CH29</f>
        <v>0.3054683481985857</v>
      </c>
    </row>
    <row r="33" spans="1:86" s="101" customFormat="1" ht="16.5" x14ac:dyDescent="0.15">
      <c r="A33" s="184" t="s">
        <v>78</v>
      </c>
      <c r="D33" s="202"/>
      <c r="E33" s="232"/>
      <c r="F33" s="168" t="s">
        <v>498</v>
      </c>
      <c r="G33" s="170" t="s">
        <v>547</v>
      </c>
      <c r="H33" s="142">
        <f>中小企業実態基本調査_令和3年確報_BS中分類!H29/中小企業実態基本調査_令和3年確報_BS中分類!H39</f>
        <v>2.5506271915813747</v>
      </c>
      <c r="I33" s="132">
        <f>中小企業実態基本調査_令和3年確報_BS中分類!I29/中小企業実態基本調査_令和3年確報_BS中分類!I39</f>
        <v>2.2833708905341221</v>
      </c>
      <c r="J33" s="122">
        <f>中小企業実態基本調査_令和3年確報_BS中分類!J29/中小企業実態基本調査_令和3年確報_BS中分類!J39</f>
        <v>2.252595149717699</v>
      </c>
      <c r="K33" s="122">
        <f>中小企業実態基本調査_令和3年確報_BS中分類!K29/中小企業実態基本調査_令和3年確報_BS中分類!K39</f>
        <v>2.4703059846543876</v>
      </c>
      <c r="L33" s="133">
        <f>中小企業実態基本調査_令和3年確報_BS中分類!L29/中小企業実態基本調査_令和3年確報_BS中分類!L39</f>
        <v>2.1909742143980457</v>
      </c>
      <c r="M33" s="132">
        <f>中小企業実態基本調査_令和3年確報_BS中分類!M29/中小企業実態基本調査_令和3年確報_BS中分類!M39</f>
        <v>2.1718251861891313</v>
      </c>
      <c r="N33" s="122">
        <f>中小企業実態基本調査_令和3年確報_BS中分類!N29/中小企業実態基本調査_令和3年確報_BS中分類!N39</f>
        <v>2.576858711761707</v>
      </c>
      <c r="O33" s="122">
        <f>中小企業実態基本調査_令和3年確報_BS中分類!O29/中小企業実態基本調査_令和3年確報_BS中分類!O39</f>
        <v>2.1212084646358402</v>
      </c>
      <c r="P33" s="122">
        <f>中小企業実態基本調査_令和3年確報_BS中分類!P29/中小企業実態基本調査_令和3年確報_BS中分類!P39</f>
        <v>2.1217920353572528</v>
      </c>
      <c r="Q33" s="122">
        <f>中小企業実態基本調査_令和3年確報_BS中分類!Q29/中小企業実態基本調査_令和3年確報_BS中分類!Q39</f>
        <v>2.5542700332446144</v>
      </c>
      <c r="R33" s="122">
        <f>中小企業実態基本調査_令和3年確報_BS中分類!R29/中小企業実態基本調査_令和3年確報_BS中分類!R39</f>
        <v>2.3120512129248714</v>
      </c>
      <c r="S33" s="122">
        <f>中小企業実態基本調査_令和3年確報_BS中分類!S29/中小企業実態基本調査_令和3年確報_BS中分類!S39</f>
        <v>2.5472738521338294</v>
      </c>
      <c r="T33" s="122">
        <f>中小企業実態基本調査_令和3年確報_BS中分類!T29/中小企業実態基本調査_令和3年確報_BS中分類!T39</f>
        <v>2.3977932483986781</v>
      </c>
      <c r="U33" s="122">
        <f>中小企業実態基本調査_令和3年確報_BS中分類!U29/中小企業実態基本調査_令和3年確報_BS中分類!U39</f>
        <v>1.6033878540540936</v>
      </c>
      <c r="V33" s="122">
        <f>中小企業実態基本調査_令和3年確報_BS中分類!V29/中小企業実態基本調査_令和3年確報_BS中分類!V39</f>
        <v>2.27851070093398</v>
      </c>
      <c r="W33" s="122">
        <f>中小企業実態基本調査_令和3年確報_BS中分類!W29/中小企業実態基本調査_令和3年確報_BS中分類!W39</f>
        <v>2.2949905308226741</v>
      </c>
      <c r="X33" s="122">
        <f>中小企業実態基本調査_令和3年確報_BS中分類!X29/中小企業実態基本調査_令和3年確報_BS中分類!X39</f>
        <v>2.1027206617106171</v>
      </c>
      <c r="Y33" s="122">
        <f>中小企業実態基本調査_令和3年確報_BS中分類!Y29/中小企業実態基本調査_令和3年確報_BS中分類!Y39</f>
        <v>2.4637679138627417</v>
      </c>
      <c r="Z33" s="122">
        <f>中小企業実態基本調査_令和3年確報_BS中分類!Z29/中小企業実態基本調査_令和3年確報_BS中分類!Z39</f>
        <v>2.0575241697562627</v>
      </c>
      <c r="AA33" s="122">
        <f>中小企業実態基本調査_令和3年確報_BS中分類!AA29/中小企業実態基本調査_令和3年確報_BS中分類!AA39</f>
        <v>2.145769326156683</v>
      </c>
      <c r="AB33" s="122">
        <f>中小企業実態基本調査_令和3年確報_BS中分類!AB29/中小企業実態基本調査_令和3年確報_BS中分類!AB39</f>
        <v>2.2897101467719172</v>
      </c>
      <c r="AC33" s="122">
        <f>中小企業実態基本調査_令和3年確報_BS中分類!AC29/中小企業実態基本調査_令和3年確報_BS中分類!AC39</f>
        <v>2.0253461428789028</v>
      </c>
      <c r="AD33" s="122">
        <f>中小企業実態基本調査_令和3年確報_BS中分類!AD29/中小企業実態基本調査_令和3年確報_BS中分類!AD39</f>
        <v>2.0672413931453244</v>
      </c>
      <c r="AE33" s="122">
        <f>中小企業実態基本調査_令和3年確報_BS中分類!AE29/中小企業実態基本調査_令和3年確報_BS中分類!AE39</f>
        <v>2.1464934467595613</v>
      </c>
      <c r="AF33" s="122">
        <f>中小企業実態基本調査_令和3年確報_BS中分類!AF29/中小企業実態基本調査_令和3年確報_BS中分類!AF39</f>
        <v>1.9701405783267134</v>
      </c>
      <c r="AG33" s="122">
        <f>中小企業実態基本調査_令和3年確報_BS中分類!AG29/中小企業実態基本調査_令和3年確報_BS中分類!AG39</f>
        <v>3.009537019831118</v>
      </c>
      <c r="AH33" s="122">
        <f>中小企業実態基本調査_令和3年確報_BS中分類!AH29/中小企業実態基本調査_令和3年確報_BS中分類!AH39</f>
        <v>2.0089455178418678</v>
      </c>
      <c r="AI33" s="122">
        <f>中小企業実態基本調査_令和3年確報_BS中分類!AI29/中小企業実態基本調査_令和3年確報_BS中分類!AI39</f>
        <v>2.1701801050226548</v>
      </c>
      <c r="AJ33" s="122">
        <f>中小企業実態基本調査_令和3年確報_BS中分類!AJ29/中小企業実態基本調査_令和3年確報_BS中分類!AJ39</f>
        <v>2.3437154580305535</v>
      </c>
      <c r="AK33" s="133">
        <f>中小企業実態基本調査_令和3年確報_BS中分類!AK29/中小企業実態基本調査_令和3年確報_BS中分類!AK39</f>
        <v>2.1379919269969667</v>
      </c>
      <c r="AL33" s="132">
        <f>中小企業実態基本調査_令和3年確報_BS中分類!AL29/中小企業実態基本調査_令和3年確報_BS中分類!AL39</f>
        <v>1.9315556576270612</v>
      </c>
      <c r="AM33" s="122">
        <f>中小企業実態基本調査_令和3年確報_BS中分類!AM29/中小企業実態基本調査_令和3年確報_BS中分類!AM39</f>
        <v>1.7032737114194392</v>
      </c>
      <c r="AN33" s="122">
        <f>中小企業実態基本調査_令和3年確報_BS中分類!AN29/中小企業実態基本調査_令和3年確報_BS中分類!AN39</f>
        <v>1.4904992570360145</v>
      </c>
      <c r="AO33" s="122">
        <f>中小企業実態基本調査_令和3年確報_BS中分類!AO29/中小企業実態基本調査_令和3年確報_BS中分類!AO39</f>
        <v>2.090588850827459</v>
      </c>
      <c r="AP33" s="122">
        <f>中小企業実態基本調査_令和3年確報_BS中分類!AP29/中小企業実態基本調査_令和3年確報_BS中分類!AP39</f>
        <v>2.1502022082643548</v>
      </c>
      <c r="AQ33" s="133">
        <f>中小企業実態基本調査_令和3年確報_BS中分類!AQ29/中小企業実態基本調査_令和3年確報_BS中分類!AQ39</f>
        <v>1.8220972084494804</v>
      </c>
      <c r="AR33" s="132">
        <f>中小企業実態基本調査_令和3年確報_BS中分類!AR29/中小企業実態基本調査_令和3年確報_BS中分類!AR39</f>
        <v>2.7833466420835689</v>
      </c>
      <c r="AS33" s="122">
        <f>中小企業実態基本調査_令和3年確報_BS中分類!AS29/中小企業実態基本調査_令和3年確報_BS中分類!AS39</f>
        <v>3.2592812244093503</v>
      </c>
      <c r="AT33" s="122">
        <f>中小企業実態基本調査_令和3年確報_BS中分類!AT29/中小企業実態基本調査_令和3年確報_BS中分類!AT39</f>
        <v>2.8107781880918203</v>
      </c>
      <c r="AU33" s="122">
        <f>中小企業実態基本調査_令和3年確報_BS中分類!AU29/中小企業実態基本調査_令和3年確報_BS中分類!AU39</f>
        <v>6.5436031191431034</v>
      </c>
      <c r="AV33" s="122">
        <f>中小企業実態基本調査_令和3年確報_BS中分類!AV29/中小企業実態基本調査_令和3年確報_BS中分類!AV39</f>
        <v>2.15958224665212</v>
      </c>
      <c r="AW33" s="122">
        <f>中小企業実態基本調査_令和3年確報_BS中分類!AW29/中小企業実態基本調査_令和3年確報_BS中分類!AW39</f>
        <v>2.0634199710912706</v>
      </c>
      <c r="AX33" s="133" t="e">
        <f>中小企業実態基本調査_令和3年確報_BS中分類!AX29/中小企業実態基本調査_令和3年確報_BS中分類!AX39</f>
        <v>#VALUE!</v>
      </c>
      <c r="AY33" s="132">
        <f>中小企業実態基本調査_令和3年確報_BS中分類!AY29/中小企業実態基本調査_令和3年確報_BS中分類!AY39</f>
        <v>2.603313003382052</v>
      </c>
      <c r="AZ33" s="122">
        <f>中小企業実態基本調査_令和3年確報_BS中分類!AZ29/中小企業実態基本調査_令和3年確報_BS中分類!AZ39</f>
        <v>2.0704155826944723</v>
      </c>
      <c r="BA33" s="122">
        <f>中小企業実態基本調査_令和3年確報_BS中分類!BA29/中小企業実態基本調査_令和3年確報_BS中分類!BA39</f>
        <v>2.1473101230374825</v>
      </c>
      <c r="BB33" s="122">
        <f>中小企業実態基本調査_令和3年確報_BS中分類!BB29/中小企業実態基本調査_令和3年確報_BS中分類!BB39</f>
        <v>3.2698266372878959</v>
      </c>
      <c r="BC33" s="122">
        <f>中小企業実態基本調査_令和3年確報_BS中分類!BC29/中小企業実態基本調査_令和3年確報_BS中分類!BC39</f>
        <v>2.7929201890376367</v>
      </c>
      <c r="BD33" s="122">
        <f>中小企業実態基本調査_令和3年確報_BS中分類!BD29/中小企業実態基本調査_令和3年確報_BS中分類!BD39</f>
        <v>2.4466007339110916</v>
      </c>
      <c r="BE33" s="133">
        <f>中小企業実態基本調査_令和3年確報_BS中分類!BE29/中小企業実態基本調査_令和3年確報_BS中分類!BE39</f>
        <v>2.4215117446645893</v>
      </c>
      <c r="BF33" s="132">
        <f>中小企業実態基本調査_令和3年確報_BS中分類!BF29/中小企業実態基本調査_令和3年確報_BS中分類!BF39</f>
        <v>3.182137337091651</v>
      </c>
      <c r="BG33" s="122">
        <f>中小企業実態基本調査_令和3年確報_BS中分類!BG29/中小企業実態基本調査_令和3年確報_BS中分類!BG39</f>
        <v>2.7016784664175946</v>
      </c>
      <c r="BH33" s="122">
        <f>中小企業実態基本調査_令和3年確報_BS中分類!BH29/中小企業実態基本調査_令和3年確報_BS中分類!BH39</f>
        <v>3.9050965668945632</v>
      </c>
      <c r="BI33" s="122">
        <f>中小企業実態基本調査_令和3年確報_BS中分類!BI29/中小企業実態基本調査_令和3年確報_BS中分類!BI39</f>
        <v>3.7754732896211718</v>
      </c>
      <c r="BJ33" s="122">
        <f>中小企業実態基本調査_令和3年確報_BS中分類!BJ29/中小企業実態基本調査_令和3年確報_BS中分類!BJ39</f>
        <v>3.2550199391091592</v>
      </c>
      <c r="BK33" s="122">
        <f>中小企業実態基本調査_令和3年確報_BS中分類!BK29/中小企業実態基本調査_令和3年確報_BS中分類!BK39</f>
        <v>2.9376204456815693</v>
      </c>
      <c r="BL33" s="133">
        <f>中小企業実態基本調査_令和3年確報_BS中分類!BL29/中小企業実態基本調査_令和3年確報_BS中分類!BL39</f>
        <v>2.6946481570770007</v>
      </c>
      <c r="BM33" s="132">
        <f>中小企業実態基本調査_令和3年確報_BS中分類!BM29/中小企業実態基本調査_令和3年確報_BS中分類!BM39</f>
        <v>3.0914595107698499</v>
      </c>
      <c r="BN33" s="122">
        <f>中小企業実態基本調査_令和3年確報_BS中分類!BN29/中小企業実態基本調査_令和3年確報_BS中分類!BN39</f>
        <v>3.2488775312231595</v>
      </c>
      <c r="BO33" s="122">
        <f>中小企業実態基本調査_令和3年確報_BS中分類!BO29/中小企業実態基本調査_令和3年確報_BS中分類!BO39</f>
        <v>2.9749135752231535</v>
      </c>
      <c r="BP33" s="133">
        <f>中小企業実態基本調査_令和3年確報_BS中分類!BP29/中小企業実態基本調査_令和3年確報_BS中分類!BP39</f>
        <v>3.7528144552471865</v>
      </c>
      <c r="BQ33" s="132">
        <f>中小企業実態基本調査_令和3年確報_BS中分類!BQ29/中小企業実態基本調査_令和3年確報_BS中分類!BQ39</f>
        <v>1.9505426690373802</v>
      </c>
      <c r="BR33" s="122">
        <f>中小企業実態基本調査_令和3年確報_BS中分類!BR29/中小企業実態基本調査_令和3年確報_BS中分類!BR39</f>
        <v>1.9032780900372102</v>
      </c>
      <c r="BS33" s="122">
        <f>中小企業実態基本調査_令和3年確報_BS中分類!BS29/中小企業実態基本調査_令和3年確報_BS中分類!BS39</f>
        <v>2.2428111951071186</v>
      </c>
      <c r="BT33" s="133">
        <f>中小企業実態基本調査_令和3年確報_BS中分類!BT29/中小企業実態基本調査_令和3年確報_BS中分類!BT39</f>
        <v>1.9784985425361516</v>
      </c>
      <c r="BU33" s="132">
        <f>中小企業実態基本調査_令和3年確報_BS中分類!BU29/中小企業実態基本調査_令和3年確報_BS中分類!BU39</f>
        <v>7.1514440357767697</v>
      </c>
      <c r="BV33" s="122">
        <f>中小企業実態基本調査_令和3年確報_BS中分類!BV29/中小企業実態基本調査_令和3年確報_BS中分類!BV39</f>
        <v>7.7225412634819461</v>
      </c>
      <c r="BW33" s="122">
        <f>中小企業実態基本調査_令和3年確報_BS中分類!BW29/中小企業実態基本調査_令和3年確報_BS中分類!BW39</f>
        <v>7.3121553311952834</v>
      </c>
      <c r="BX33" s="133">
        <f>中小企業実態基本調査_令和3年確報_BS中分類!BX29/中小企業実態基本調査_令和3年確報_BS中分類!BX39</f>
        <v>3.8645026758364733</v>
      </c>
      <c r="BY33" s="132">
        <f>中小企業実態基本調査_令和3年確報_BS中分類!BY29/中小企業実態基本調査_令和3年確報_BS中分類!BY39</f>
        <v>2.9435255890724132</v>
      </c>
      <c r="BZ33" s="122">
        <f>中小企業実態基本調査_令和3年確報_BS中分類!BZ29/中小企業実態基本調査_令和3年確報_BS中分類!BZ39</f>
        <v>3.3412423045092385</v>
      </c>
      <c r="CA33" s="122">
        <f>中小企業実態基本調査_令和3年確報_BS中分類!CA29/中小企業実態基本調査_令和3年確報_BS中分類!CA39</f>
        <v>4.6435726693201955</v>
      </c>
      <c r="CB33" s="133">
        <f>中小企業実態基本調査_令和3年確報_BS中分類!CB29/中小企業実態基本調査_令和3年確報_BS中分類!CB39</f>
        <v>2.3661920686251272</v>
      </c>
      <c r="CC33" s="132">
        <f>中小企業実態基本調査_令和3年確報_BS中分類!CC29/中小企業実態基本調査_令和3年確報_BS中分類!CC39</f>
        <v>2.5686908051597337</v>
      </c>
      <c r="CD33" s="122">
        <f>中小企業実態基本調査_令和3年確報_BS中分類!CD29/中小企業実態基本調査_令和3年確報_BS中分類!CD39</f>
        <v>1.9187773080092039</v>
      </c>
      <c r="CE33" s="122">
        <f>中小企業実態基本調査_令和3年確報_BS中分類!CE29/中小企業実態基本調査_令和3年確報_BS中分類!CE39</f>
        <v>2.8282708181366019</v>
      </c>
      <c r="CF33" s="122">
        <f>中小企業実態基本調査_令和3年確報_BS中分類!CF29/中小企業実態基本調査_令和3年確報_BS中分類!CF39</f>
        <v>1.9875724630282128</v>
      </c>
      <c r="CG33" s="122">
        <f>中小企業実態基本調査_令和3年確報_BS中分類!CG29/中小企業実態基本調査_令和3年確報_BS中分類!CG39</f>
        <v>2.0624270747163771</v>
      </c>
      <c r="CH33" s="133">
        <f>中小企業実態基本調査_令和3年確報_BS中分類!CH29/中小企業実態基本調査_令和3年確報_BS中分類!CH39</f>
        <v>3.2736615950464945</v>
      </c>
    </row>
    <row r="34" spans="1:86" s="107" customFormat="1" ht="16.5" x14ac:dyDescent="0.4">
      <c r="A34" s="184" t="s">
        <v>79</v>
      </c>
      <c r="C34" s="102"/>
      <c r="D34" s="202"/>
      <c r="E34" s="232"/>
      <c r="F34" s="168" t="s">
        <v>499</v>
      </c>
      <c r="G34" s="169" t="s">
        <v>548</v>
      </c>
      <c r="H34" s="141">
        <f>中小企業実態基本調査_令和3年確報_BS中分類!H39/中小企業実態基本調査_令和3年確報_BS中分類!H40</f>
        <v>10.915742246833799</v>
      </c>
      <c r="I34" s="130">
        <f>中小企業実態基本調査_令和3年確報_BS中分類!I39/中小企業実態基本調査_令和3年確報_BS中分類!I40</f>
        <v>8.273482633219615</v>
      </c>
      <c r="J34" s="124">
        <f>中小企業実態基本調査_令和3年確報_BS中分類!J39/中小企業実態基本調査_令和3年確報_BS中分類!J40</f>
        <v>7.9323403186465971</v>
      </c>
      <c r="K34" s="124">
        <f>中小企業実態基本調査_令和3年確報_BS中分類!K39/中小企業実態基本調査_令和3年確報_BS中分類!K40</f>
        <v>8.142863536758032</v>
      </c>
      <c r="L34" s="131">
        <f>中小企業実態基本調査_令和3年確報_BS中分類!L39/中小企業実態基本調査_令和3年確報_BS中分類!L40</f>
        <v>9.4241664532938909</v>
      </c>
      <c r="M34" s="130">
        <f>中小企業実態基本調査_令和3年確報_BS中分類!M39/中小企業実態基本調査_令和3年確報_BS中分類!M40</f>
        <v>16.304296953658628</v>
      </c>
      <c r="N34" s="124">
        <f>中小企業実態基本調査_令和3年確報_BS中分類!N39/中小企業実態基本調査_令和3年確報_BS中分類!N40</f>
        <v>14.561634756457428</v>
      </c>
      <c r="O34" s="124">
        <f>中小企業実態基本調査_令和3年確報_BS中分類!O39/中小企業実態基本調査_令和3年確報_BS中分類!O40</f>
        <v>18.563866517181385</v>
      </c>
      <c r="P34" s="124">
        <f>中小企業実態基本調査_令和3年確報_BS中分類!P39/中小企業実態基本調査_令和3年確報_BS中分類!P40</f>
        <v>13.257329988778299</v>
      </c>
      <c r="Q34" s="124">
        <f>中小企業実態基本調査_令和3年確報_BS中分類!Q39/中小企業実態基本調査_令和3年確報_BS中分類!Q40</f>
        <v>11.390574212910956</v>
      </c>
      <c r="R34" s="124">
        <f>中小企業実態基本調査_令和3年確報_BS中分類!R39/中小企業実態基本調査_令和3年確報_BS中分類!R40</f>
        <v>8.1028939488439846</v>
      </c>
      <c r="S34" s="124">
        <f>中小企業実態基本調査_令和3年確報_BS中分類!S39/中小企業実態基本調査_令和3年確報_BS中分類!S40</f>
        <v>13.878736507425826</v>
      </c>
      <c r="T34" s="124">
        <f>中小企業実態基本調査_令和3年確報_BS中分類!T39/中小企業実態基本調査_令和3年確報_BS中分類!T40</f>
        <v>10.129490079049461</v>
      </c>
      <c r="U34" s="124">
        <f>中小企業実態基本調査_令和3年確報_BS中分類!U39/中小企業実態基本調査_令和3年確報_BS中分類!U40</f>
        <v>27.636767451557155</v>
      </c>
      <c r="V34" s="124">
        <f>中小企業実態基本調査_令和3年確報_BS中分類!V39/中小企業実態基本調査_令和3年確報_BS中分類!V40</f>
        <v>7.2344309444605459</v>
      </c>
      <c r="W34" s="124">
        <f>中小企業実態基本調査_令和3年確報_BS中分類!W39/中小企業実態基本調査_令和3年確報_BS中分類!W40</f>
        <v>15.442453070615942</v>
      </c>
      <c r="X34" s="124">
        <f>中小企業実態基本調査_令和3年確報_BS中分類!X39/中小企業実態基本調査_令和3年確報_BS中分類!X40</f>
        <v>16.499212837750619</v>
      </c>
      <c r="Y34" s="124">
        <f>中小企業実態基本調査_令和3年確報_BS中分類!Y39/中小企業実態基本調査_令和3年確報_BS中分類!Y40</f>
        <v>8.7575615817304122</v>
      </c>
      <c r="Z34" s="124">
        <f>中小企業実態基本調査_令和3年確報_BS中分類!Z39/中小企業実態基本調査_令和3年確報_BS中分類!Z40</f>
        <v>16.658305880168648</v>
      </c>
      <c r="AA34" s="124">
        <f>中小企業実態基本調査_令和3年確報_BS中分類!AA39/中小企業実態基本調査_令和3年確報_BS中分類!AA40</f>
        <v>20.588467247378141</v>
      </c>
      <c r="AB34" s="124">
        <f>中小企業実態基本調査_令和3年確報_BS中分類!AB39/中小企業実態基本調査_令和3年確報_BS中分類!AB40</f>
        <v>15.550991878253795</v>
      </c>
      <c r="AC34" s="124">
        <f>中小企業実態基本調査_令和3年確報_BS中分類!AC39/中小企業実態基本調査_令和3年確報_BS中分類!AC40</f>
        <v>15.973386452891781</v>
      </c>
      <c r="AD34" s="124">
        <f>中小企業実態基本調査_令和3年確報_BS中分類!AD39/中小企業実態基本調査_令和3年確報_BS中分類!AD40</f>
        <v>18.911777913257939</v>
      </c>
      <c r="AE34" s="124">
        <f>中小企業実態基本調査_令和3年確報_BS中分類!AE39/中小企業実態基本調査_令和3年確報_BS中分類!AE40</f>
        <v>17.232889162461067</v>
      </c>
      <c r="AF34" s="124">
        <f>中小企業実態基本調査_令和3年確報_BS中分類!AF39/中小企業実態基本調査_令和3年確報_BS中分類!AF40</f>
        <v>20.686256339172871</v>
      </c>
      <c r="AG34" s="124">
        <f>中小企業実態基本調査_令和3年確報_BS中分類!AG39/中小企業実態基本調査_令和3年確報_BS中分類!AG40</f>
        <v>17.234331296835421</v>
      </c>
      <c r="AH34" s="124">
        <f>中小企業実態基本調査_令和3年確報_BS中分類!AH39/中小企業実態基本調査_令和3年確報_BS中分類!AH40</f>
        <v>13.585732913893223</v>
      </c>
      <c r="AI34" s="124">
        <f>中小企業実態基本調査_令和3年確報_BS中分類!AI39/中小企業実態基本調査_令和3年確報_BS中分類!AI40</f>
        <v>13.860710798055663</v>
      </c>
      <c r="AJ34" s="124">
        <f>中小企業実態基本調査_令和3年確報_BS中分類!AJ39/中小企業実態基本調査_令和3年確報_BS中分類!AJ40</f>
        <v>22.068506502804645</v>
      </c>
      <c r="AK34" s="131">
        <f>中小企業実態基本調査_令和3年確報_BS中分類!AK39/中小企業実態基本調査_令和3年確報_BS中分類!AK40</f>
        <v>13.584032638476657</v>
      </c>
      <c r="AL34" s="130">
        <f>中小企業実態基本調査_令和3年確報_BS中分類!AL39/中小企業実態基本調査_令和3年確報_BS中分類!AL40</f>
        <v>7.8014615382770334</v>
      </c>
      <c r="AM34" s="124">
        <f>中小企業実態基本調査_令和3年確報_BS中分類!AM39/中小企業実態基本調査_令和3年確報_BS中分類!AM40</f>
        <v>5.3216812293845965</v>
      </c>
      <c r="AN34" s="124">
        <f>中小企業実態基本調査_令和3年確報_BS中分類!AN39/中小企業実態基本調査_令和3年確報_BS中分類!AN40</f>
        <v>8.7601868180309861</v>
      </c>
      <c r="AO34" s="124">
        <f>中小企業実態基本調査_令和3年確報_BS中分類!AO39/中小企業実態基本調査_令和3年確報_BS中分類!AO40</f>
        <v>7.1069421919675175</v>
      </c>
      <c r="AP34" s="124">
        <f>中小企業実態基本調査_令和3年確報_BS中分類!AP39/中小企業実態基本調査_令和3年確報_BS中分類!AP40</f>
        <v>5.5829913257545662</v>
      </c>
      <c r="AQ34" s="131">
        <f>中小企業実態基本調査_令和3年確報_BS中分類!AQ39/中小企業実態基本調査_令和3年確報_BS中分類!AQ40</f>
        <v>12.100510512709475</v>
      </c>
      <c r="AR34" s="130">
        <f>中小企業実態基本調査_令和3年確報_BS中分類!AR39/中小企業実態基本調査_令和3年確報_BS中分類!AR40</f>
        <v>8.8055702907612865</v>
      </c>
      <c r="AS34" s="124">
        <f>中小企業実態基本調査_令和3年確報_BS中分類!AS39/中小企業実態基本調査_令和3年確報_BS中分類!AS40</f>
        <v>7.027604268536888</v>
      </c>
      <c r="AT34" s="124">
        <f>中小企業実態基本調査_令和3年確報_BS中分類!AT39/中小企業実態基本調査_令和3年確報_BS中分類!AT40</f>
        <v>7.8455308363098233</v>
      </c>
      <c r="AU34" s="124">
        <f>中小企業実態基本調査_令和3年確報_BS中分類!AU39/中小企業実態基本調査_令和3年確報_BS中分類!AU40</f>
        <v>7.4402396217128857</v>
      </c>
      <c r="AV34" s="124">
        <f>中小企業実態基本調査_令和3年確報_BS中分類!AV39/中小企業実態基本調査_令和3年確報_BS中分類!AV40</f>
        <v>7.875040192992131</v>
      </c>
      <c r="AW34" s="124">
        <f>中小企業実態基本調査_令和3年確報_BS中分類!AW39/中小企業実態基本調査_令和3年確報_BS中分類!AW40</f>
        <v>16.070711407088744</v>
      </c>
      <c r="AX34" s="131" t="e">
        <f>中小企業実態基本調査_令和3年確報_BS中分類!AX39/中小企業実態基本調査_令和3年確報_BS中分類!AX40</f>
        <v>#VALUE!</v>
      </c>
      <c r="AY34" s="130">
        <f>中小企業実態基本調査_令和3年確報_BS中分類!AY39/中小企業実態基本調査_令和3年確報_BS中分類!AY40</f>
        <v>13.538001305636255</v>
      </c>
      <c r="AZ34" s="124">
        <f>中小企業実態基本調査_令和3年確報_BS中分類!AZ39/中小企業実態基本調査_令和3年確報_BS中分類!AZ40</f>
        <v>17.162551491519746</v>
      </c>
      <c r="BA34" s="124">
        <f>中小企業実態基本調査_令和3年確報_BS中分類!BA39/中小企業実態基本調査_令和3年確報_BS中分類!BA40</f>
        <v>14.634648753149666</v>
      </c>
      <c r="BB34" s="124">
        <f>中小企業実態基本調査_令和3年確報_BS中分類!BB39/中小企業実態基本調査_令和3年確報_BS中分類!BB40</f>
        <v>8.9525029709603157</v>
      </c>
      <c r="BC34" s="124">
        <f>中小企業実態基本調査_令和3年確報_BS中分類!BC39/中小企業実態基本調査_令和3年確報_BS中分類!BC40</f>
        <v>13.369550671338253</v>
      </c>
      <c r="BD34" s="124">
        <f>中小企業実態基本調査_令和3年確報_BS中分類!BD39/中小企業実態基本調査_令和3年確報_BS中分類!BD40</f>
        <v>18.005473775632364</v>
      </c>
      <c r="BE34" s="131">
        <f>中小企業実態基本調査_令和3年確報_BS中分類!BE39/中小企業実態基本調査_令和3年確報_BS中分類!BE40</f>
        <v>12.256328983462444</v>
      </c>
      <c r="BF34" s="130">
        <f>中小企業実態基本調査_令和3年確報_BS中分類!BF39/中小企業実態基本調査_令和3年確報_BS中分類!BF40</f>
        <v>6.9247044765174826</v>
      </c>
      <c r="BG34" s="124">
        <f>中小企業実態基本調査_令和3年確報_BS中分類!BG39/中小企業実態基本調査_令和3年確報_BS中分類!BG40</f>
        <v>25.778138746546439</v>
      </c>
      <c r="BH34" s="124">
        <f>中小企業実態基本調査_令和3年確報_BS中分類!BH39/中小企業実態基本調査_令和3年確報_BS中分類!BH40</f>
        <v>4.0265984235691228</v>
      </c>
      <c r="BI34" s="124">
        <f>中小企業実態基本調査_令和3年確報_BS中分類!BI39/中小企業実態基本調査_令和3年確報_BS中分類!BI40</f>
        <v>4.8866603867212541</v>
      </c>
      <c r="BJ34" s="124">
        <f>中小企業実態基本調査_令和3年確報_BS中分類!BJ39/中小企業実態基本調査_令和3年確報_BS中分類!BJ40</f>
        <v>8.3261958256344268</v>
      </c>
      <c r="BK34" s="124">
        <f>中小企業実態基本調査_令和3年確報_BS中分類!BK39/中小企業実態基本調査_令和3年確報_BS中分類!BK40</f>
        <v>8.185804930549212</v>
      </c>
      <c r="BL34" s="131">
        <f>中小企業実態基本調査_令和3年確報_BS中分類!BL39/中小企業実態基本調査_令和3年確報_BS中分類!BL40</f>
        <v>6.611814980217245</v>
      </c>
      <c r="BM34" s="130">
        <f>中小企業実態基本調査_令和3年確報_BS中分類!BM39/中小企業実態基本調査_令和3年確報_BS中分類!BM40</f>
        <v>14.485919472502303</v>
      </c>
      <c r="BN34" s="124">
        <f>中小企業実態基本調査_令和3年確報_BS中分類!BN39/中小企業実態基本調査_令和3年確報_BS中分類!BN40</f>
        <v>13.192803156066363</v>
      </c>
      <c r="BO34" s="124">
        <f>中小企業実態基本調査_令和3年確報_BS中分類!BO39/中小企業実態基本調査_令和3年確報_BS中分類!BO40</f>
        <v>14.369392014678679</v>
      </c>
      <c r="BP34" s="131">
        <f>中小企業実態基本調査_令和3年確報_BS中分類!BP39/中小企業実態基本調査_令和3年確報_BS中分類!BP40</f>
        <v>20.64840478365165</v>
      </c>
      <c r="BQ34" s="130">
        <f>中小企業実態基本調査_令和3年確報_BS中分類!BQ39/中小企業実態基本調査_令和3年確報_BS中分類!BQ40</f>
        <v>7.5967616770391082</v>
      </c>
      <c r="BR34" s="124">
        <f>中小企業実態基本調査_令和3年確報_BS中分類!BR39/中小企業実態基本調査_令和3年確報_BS中分類!BR40</f>
        <v>7.7891391697072612</v>
      </c>
      <c r="BS34" s="124">
        <f>中小企業実態基本調査_令和3年確報_BS中分類!BS39/中小企業実態基本調査_令和3年確報_BS中分類!BS40</f>
        <v>8.4661541866641326</v>
      </c>
      <c r="BT34" s="131">
        <f>中小企業実態基本調査_令和3年確報_BS中分類!BT39/中小企業実態基本調査_令和3年確報_BS中分類!BT40</f>
        <v>6.9666522215352309</v>
      </c>
      <c r="BU34" s="130">
        <f>中小企業実態基本調査_令和3年確報_BS中分類!BU39/中小企業実態基本調査_令和3年確報_BS中分類!BU40</f>
        <v>2.245479212566222</v>
      </c>
      <c r="BV34" s="124">
        <f>中小企業実態基本調査_令和3年確報_BS中分類!BV39/中小企業実態基本調査_令和3年確報_BS中分類!BV40</f>
        <v>2.9354656334788078</v>
      </c>
      <c r="BW34" s="124">
        <f>中小企業実態基本調査_令和3年確報_BS中分類!BW39/中小企業実態基本調査_令和3年確報_BS中分類!BW40</f>
        <v>1.7641002654391535</v>
      </c>
      <c r="BX34" s="131">
        <f>中小企業実態基本調査_令和3年確報_BS中分類!BX39/中小企業実態基本調査_令和3年確報_BS中分類!BX40</f>
        <v>4.313865543462474</v>
      </c>
      <c r="BY34" s="130">
        <f>中小企業実態基本調査_令和3年確報_BS中分類!BY39/中小企業実態基本調査_令和3年確報_BS中分類!BY40</f>
        <v>10.733326416759411</v>
      </c>
      <c r="BZ34" s="124">
        <f>中小企業実態基本調査_令和3年確報_BS中分類!BZ39/中小企業実態基本調査_令和3年確報_BS中分類!BZ40</f>
        <v>4.8167051160690777</v>
      </c>
      <c r="CA34" s="124">
        <f>中小企業実態基本調査_令和3年確報_BS中分類!CA39/中小企業実態基本調査_令和3年確報_BS中分類!CA40</f>
        <v>6.6838604828410277</v>
      </c>
      <c r="CB34" s="131">
        <f>中小企業実態基本調査_令和3年確報_BS中分類!CB39/中小企業実態基本調査_令和3年確報_BS中分類!CB40</f>
        <v>19.015670986230045</v>
      </c>
      <c r="CC34" s="130">
        <f>中小企業実態基本調査_令和3年確報_BS中分類!CC39/中小企業実態基本調査_令和3年確報_BS中分類!CC40</f>
        <v>7.5212288434582169</v>
      </c>
      <c r="CD34" s="124">
        <f>中小企業実態基本調査_令和3年確報_BS中分類!CD39/中小企業実態基本調査_令和3年確報_BS中分類!CD40</f>
        <v>14.58851452536646</v>
      </c>
      <c r="CE34" s="124">
        <f>中小企業実態基本調査_令和3年確報_BS中分類!CE39/中小企業実態基本調査_令和3年確報_BS中分類!CE40</f>
        <v>3.7658031294705299</v>
      </c>
      <c r="CF34" s="124">
        <f>中小企業実態基本調査_令和3年確報_BS中分類!CF39/中小企業実態基本調査_令和3年確報_BS中分類!CF40</f>
        <v>7.487371697935842</v>
      </c>
      <c r="CG34" s="124">
        <f>中小企業実態基本調査_令和3年確報_BS中分類!CG39/中小企業実態基本調査_令和3年確報_BS中分類!CG40</f>
        <v>5.2088559201387348</v>
      </c>
      <c r="CH34" s="131">
        <f>中小企業実態基本調査_令和3年確報_BS中分類!CH39/中小企業実態基本調査_令和3年確報_BS中分類!CH40</f>
        <v>7.2012505461997165</v>
      </c>
    </row>
    <row r="35" spans="1:86" s="101" customFormat="1" ht="16.5" x14ac:dyDescent="0.15">
      <c r="A35" s="184" t="s">
        <v>80</v>
      </c>
      <c r="D35" s="202"/>
      <c r="E35" s="232"/>
      <c r="F35" s="168" t="s">
        <v>500</v>
      </c>
      <c r="G35" s="170" t="s">
        <v>549</v>
      </c>
      <c r="H35" s="142">
        <f>(中小企業実態基本調査_令和3年確報_PL中分類!H24+0)/中小企業実態基本調査_令和3年確報_PL中分類!H28</f>
        <v>4.5061922046374292</v>
      </c>
      <c r="I35" s="132">
        <f>(中小企業実態基本調査_令和3年確報_PL中分類!I24+0)/中小企業実態基本調査_令和3年確報_PL中分類!I28</f>
        <v>11.37145432084839</v>
      </c>
      <c r="J35" s="122">
        <f>(中小企業実態基本調査_令和3年確報_PL中分類!J24+0)/中小企業実態基本調査_令和3年確報_PL中分類!J28</f>
        <v>11.576746485106691</v>
      </c>
      <c r="K35" s="122">
        <f>(中小企業実態基本調査_令和3年確報_PL中分類!K24+0)/中小企業実態基本調査_令和3年確報_PL中分類!K28</f>
        <v>5.5991875444828869</v>
      </c>
      <c r="L35" s="133">
        <f>(中小企業実態基本調査_令和3年確報_PL中分類!L24+0)/中小企業実態基本調査_令和3年確報_PL中分類!L28</f>
        <v>22.922592245335942</v>
      </c>
      <c r="M35" s="132">
        <f>(中小企業実態基本調査_令和3年確報_PL中分類!M24+0)/中小企業実態基本調査_令和3年確報_PL中分類!M28</f>
        <v>6.7024949041093516</v>
      </c>
      <c r="N35" s="122">
        <f>(中小企業実態基本調査_令和3年確報_PL中分類!N24+0)/中小企業実態基本調査_令和3年確報_PL中分類!N28</f>
        <v>3.4084714155457223</v>
      </c>
      <c r="O35" s="122">
        <f>(中小企業実態基本調査_令和3年確報_PL中分類!O24+0)/中小企業実態基本調査_令和3年確報_PL中分類!O28</f>
        <v>4.6059620955622398</v>
      </c>
      <c r="P35" s="122">
        <f>(中小企業実態基本調査_令和3年確報_PL中分類!P24+0)/中小企業実態基本調査_令和3年確報_PL中分類!P28</f>
        <v>1.0517731763345191</v>
      </c>
      <c r="Q35" s="122">
        <f>(中小企業実態基本調査_令和3年確報_PL中分類!Q24+0)/中小企業実態基本調査_令和3年確報_PL中分類!Q28</f>
        <v>4.3855595855395775</v>
      </c>
      <c r="R35" s="122">
        <f>(中小企業実態基本調査_令和3年確報_PL中分類!R24+0)/中小企業実態基本調査_令和3年確報_PL中分類!R28</f>
        <v>0.74197993483416003</v>
      </c>
      <c r="S35" s="122">
        <f>(中小企業実態基本調査_令和3年確報_PL中分類!S24+0)/中小企業実態基本調査_令和3年確報_PL中分類!S28</f>
        <v>4.7315148659506976</v>
      </c>
      <c r="T35" s="122">
        <f>(中小企業実態基本調査_令和3年確報_PL中分類!T24+0)/中小企業実態基本調査_令和3年確報_PL中分類!T28</f>
        <v>3.5408173675016329E-2</v>
      </c>
      <c r="U35" s="122">
        <f>(中小企業実態基本調査_令和3年確報_PL中分類!U24+0)/中小企業実態基本調査_令和3年確報_PL中分類!U28</f>
        <v>38.969696434883559</v>
      </c>
      <c r="V35" s="122">
        <f>(中小企業実態基本調査_令和3年確報_PL中分類!V24+0)/中小企業実態基本調査_令和3年確報_PL中分類!V28</f>
        <v>8.4441402875030391</v>
      </c>
      <c r="W35" s="122">
        <f>(中小企業実態基本調査_令和3年確報_PL中分類!W24+0)/中小企業実態基本調査_令和3年確報_PL中分類!W28</f>
        <v>8.7467988310134324</v>
      </c>
      <c r="X35" s="122">
        <f>(中小企業実態基本調査_令和3年確報_PL中分類!X24+0)/中小企業実態基本調査_令和3年確報_PL中分類!X28</f>
        <v>7.7426555909847981</v>
      </c>
      <c r="Y35" s="122">
        <f>(中小企業実態基本調査_令和3年確報_PL中分類!Y24+0)/中小企業実態基本調査_令和3年確報_PL中分類!Y28</f>
        <v>-4.8291254227941005</v>
      </c>
      <c r="Z35" s="122">
        <f>(中小企業実態基本調査_令和3年確報_PL中分類!Z24+0)/中小企業実態基本調査_令和3年確報_PL中分類!Z28</f>
        <v>8.9132701850469616</v>
      </c>
      <c r="AA35" s="122">
        <f>(中小企業実態基本調査_令和3年確報_PL中分類!AA24+0)/中小企業実態基本調査_令和3年確報_PL中分類!AA28</f>
        <v>6.1433833840102423</v>
      </c>
      <c r="AB35" s="122">
        <f>(中小企業実態基本調査_令和3年確報_PL中分類!AB24+0)/中小企業実態基本調査_令和3年確報_PL中分類!AB28</f>
        <v>10.71723808882127</v>
      </c>
      <c r="AC35" s="122">
        <f>(中小企業実態基本調査_令和3年確報_PL中分類!AC24+0)/中小企業実態基本調査_令和3年確報_PL中分類!AC28</f>
        <v>8.3606907989841144</v>
      </c>
      <c r="AD35" s="122">
        <f>(中小企業実態基本調査_令和3年確報_PL中分類!AD24+0)/中小企業実態基本調査_令和3年確報_PL中分類!AD28</f>
        <v>10.288121349478706</v>
      </c>
      <c r="AE35" s="122">
        <f>(中小企業実態基本調査_令和3年確報_PL中分類!AE24+0)/中小企業実態基本調査_令和3年確報_PL中分類!AE28</f>
        <v>4.7764985343052517</v>
      </c>
      <c r="AF35" s="122">
        <f>(中小企業実態基本調査_令和3年確報_PL中分類!AF24+0)/中小企業実態基本調査_令和3年確報_PL中分類!AF28</f>
        <v>8.3704143660958188</v>
      </c>
      <c r="AG35" s="122">
        <f>(中小企業実態基本調査_令和3年確報_PL中分類!AG24+0)/中小企業実態基本調査_令和3年確報_PL中分類!AG28</f>
        <v>10.372129344671693</v>
      </c>
      <c r="AH35" s="122">
        <f>(中小企業実態基本調査_令和3年確報_PL中分類!AH24+0)/中小企業実態基本調査_令和3年確報_PL中分類!AH28</f>
        <v>12.385010154436278</v>
      </c>
      <c r="AI35" s="122">
        <f>(中小企業実態基本調査_令和3年確報_PL中分類!AI24+0)/中小企業実態基本調査_令和3年確報_PL中分類!AI28</f>
        <v>8.8091563343845483</v>
      </c>
      <c r="AJ35" s="122">
        <f>(中小企業実態基本調査_令和3年確報_PL中分類!AJ24+0)/中小企業実態基本調査_令和3年確報_PL中分類!AJ28</f>
        <v>2.0139323716227846</v>
      </c>
      <c r="AK35" s="133">
        <f>(中小企業実態基本調査_令和3年確報_PL中分類!AK24+0)/中小企業実態基本調査_令和3年確報_PL中分類!AK28</f>
        <v>3.8327383931893397</v>
      </c>
      <c r="AL35" s="132">
        <f>(中小企業実態基本調査_令和3年確報_PL中分類!AL24+0)/中小企業実態基本調査_令和3年確報_PL中分類!AL28</f>
        <v>22.436307237743634</v>
      </c>
      <c r="AM35" s="122">
        <f>(中小企業実態基本調査_令和3年確報_PL中分類!AM24+0)/中小企業実態基本調査_令和3年確報_PL中分類!AM28</f>
        <v>101.00699934187604</v>
      </c>
      <c r="AN35" s="122">
        <f>(中小企業実態基本調査_令和3年確報_PL中分類!AN24+0)/中小企業実態基本調査_令和3年確報_PL中分類!AN28</f>
        <v>26.814187283567172</v>
      </c>
      <c r="AO35" s="122">
        <f>(中小企業実態基本調査_令和3年確報_PL中分類!AO24+0)/中小企業実態基本調査_令和3年確報_PL中分類!AO28</f>
        <v>29.16153320518</v>
      </c>
      <c r="AP35" s="122">
        <f>(中小企業実態基本調査_令和3年確報_PL中分類!AP24+0)/中小企業実態基本調査_令和3年確報_PL中分類!AP28</f>
        <v>12.707709359976365</v>
      </c>
      <c r="AQ35" s="133">
        <f>(中小企業実態基本調査_令和3年確報_PL中分類!AQ24+0)/中小企業実態基本調査_令和3年確報_PL中分類!AQ28</f>
        <v>8.427344053823532</v>
      </c>
      <c r="AR35" s="132">
        <f>(中小企業実態基本調査_令和3年確報_PL中分類!AR24+0)/中小企業実態基本調査_令和3年確報_PL中分類!AR28</f>
        <v>-0.78497442494794756</v>
      </c>
      <c r="AS35" s="122">
        <f>(中小企業実態基本調査_令和3年確報_PL中分類!AS24+0)/中小企業実態基本調査_令和3年確報_PL中分類!AS28</f>
        <v>-26.509391677683023</v>
      </c>
      <c r="AT35" s="122">
        <f>(中小企業実態基本調査_令和3年確報_PL中分類!AT24+0)/中小企業実態基本調査_令和3年確報_PL中分類!AT28</f>
        <v>4.0656068676783139</v>
      </c>
      <c r="AU35" s="122">
        <f>(中小企業実態基本調査_令和3年確報_PL中分類!AU24+0)/中小企業実態基本調査_令和3年確報_PL中分類!AU28</f>
        <v>-1.9053796444180404</v>
      </c>
      <c r="AV35" s="122">
        <f>(中小企業実態基本調査_令和3年確報_PL中分類!AV24+0)/中小企業実態基本調査_令和3年確報_PL中分類!AV28</f>
        <v>10.73312324289858</v>
      </c>
      <c r="AW35" s="122">
        <f>(中小企業実態基本調査_令和3年確報_PL中分類!AW24+0)/中小企業実態基本調査_令和3年確報_PL中分類!AW28</f>
        <v>14.146052180237964</v>
      </c>
      <c r="AX35" s="133" t="e">
        <f>(中小企業実態基本調査_令和3年確報_PL中分類!AX24+0)/中小企業実態基本調査_令和3年確報_PL中分類!AX28</f>
        <v>#VALUE!</v>
      </c>
      <c r="AY35" s="132">
        <f>(中小企業実態基本調査_令和3年確報_PL中分類!AY24+0)/中小企業実態基本調査_令和3年確報_PL中分類!AY28</f>
        <v>3.4607901170777233</v>
      </c>
      <c r="AZ35" s="122">
        <f>(中小企業実態基本調査_令和3年確報_PL中分類!AZ24+0)/中小企業実態基本調査_令和3年確報_PL中分類!AZ28</f>
        <v>13.198107683193584</v>
      </c>
      <c r="BA35" s="122">
        <f>(中小企業実態基本調査_令和3年確報_PL中分類!BA24+0)/中小企業実態基本調査_令和3年確報_PL中分類!BA28</f>
        <v>0.11384414002887977</v>
      </c>
      <c r="BB35" s="122">
        <f>(中小企業実態基本調査_令和3年確報_PL中分類!BB24+0)/中小企業実態基本調査_令和3年確報_PL中分類!BB28</f>
        <v>1.0530581921527533</v>
      </c>
      <c r="BC35" s="122">
        <f>(中小企業実態基本調査_令和3年確報_PL中分類!BC24+0)/中小企業実態基本調査_令和3年確報_PL中分類!BC28</f>
        <v>8.3076511203473391</v>
      </c>
      <c r="BD35" s="122">
        <f>(中小企業実態基本調査_令和3年確報_PL中分類!BD24+0)/中小企業実態基本調査_令和3年確報_PL中分類!BD28</f>
        <v>10.516543545351595</v>
      </c>
      <c r="BE35" s="133">
        <f>(中小企業実態基本調査_令和3年確報_PL中分類!BE24+0)/中小企業実態基本調査_令和3年確報_PL中分類!BE28</f>
        <v>11.653780897556315</v>
      </c>
      <c r="BF35" s="132">
        <f>(中小企業実態基本調査_令和3年確報_PL中分類!BF24+0)/中小企業実態基本調査_令和3年確報_PL中分類!BF28</f>
        <v>2.5023948307057</v>
      </c>
      <c r="BG35" s="122">
        <f>(中小企業実態基本調査_令和3年確報_PL中分類!BG24+0)/中小企業実態基本調査_令和3年確報_PL中分類!BG28</f>
        <v>14.142060426477592</v>
      </c>
      <c r="BH35" s="122">
        <f>(中小企業実態基本調査_令和3年確報_PL中分類!BH24+0)/中小企業実態基本調査_令和3年確報_PL中分類!BH28</f>
        <v>-4.0988920872814418</v>
      </c>
      <c r="BI35" s="122">
        <f>(中小企業実態基本調査_令和3年確報_PL中分類!BI24+0)/中小企業実態基本調査_令和3年確報_PL中分類!BI28</f>
        <v>-1.5122976926607485</v>
      </c>
      <c r="BJ35" s="122">
        <f>(中小企業実態基本調査_令和3年確報_PL中分類!BJ24+0)/中小企業実態基本調査_令和3年確報_PL中分類!BJ28</f>
        <v>3.0232905120632623</v>
      </c>
      <c r="BK35" s="122">
        <f>(中小企業実態基本調査_令和3年確報_PL中分類!BK24+0)/中小企業実態基本調査_令和3年確報_PL中分類!BK28</f>
        <v>3.6670484047943113</v>
      </c>
      <c r="BL35" s="133">
        <f>(中小企業実態基本調査_令和3年確報_PL中分類!BL24+0)/中小企業実態基本調査_令和3年確報_PL中分類!BL28</f>
        <v>17.269762449590598</v>
      </c>
      <c r="BM35" s="132">
        <f>(中小企業実態基本調査_令和3年確報_PL中分類!BM24+0)/中小企業実態基本調査_令和3年確報_PL中分類!BM28</f>
        <v>4.4896575380231631</v>
      </c>
      <c r="BN35" s="122">
        <f>(中小企業実態基本調査_令和3年確報_PL中分類!BN24+0)/中小企業実態基本調査_令和3年確報_PL中分類!BN28</f>
        <v>6.8396304131350867</v>
      </c>
      <c r="BO35" s="122">
        <f>(中小企業実態基本調査_令和3年確報_PL中分類!BO24+0)/中小企業実態基本調査_令和3年確報_PL中分類!BO28</f>
        <v>3.0253078310999251</v>
      </c>
      <c r="BP35" s="133">
        <f>(中小企業実態基本調査_令和3年確報_PL中分類!BP24+0)/中小企業実態基本調査_令和3年確報_PL中分類!BP28</f>
        <v>11.397063678934574</v>
      </c>
      <c r="BQ35" s="132">
        <f>(中小企業実態基本調査_令和3年確報_PL中分類!BQ24+0)/中小企業実態基本調査_令和3年確報_PL中分類!BQ28</f>
        <v>10.67190507845528</v>
      </c>
      <c r="BR35" s="122">
        <f>(中小企業実態基本調査_令和3年確報_PL中分類!BR24+0)/中小企業実態基本調査_令和3年確報_PL中分類!BR28</f>
        <v>9.2734745461473018</v>
      </c>
      <c r="BS35" s="122">
        <f>(中小企業実態基本調査_令和3年確報_PL中分類!BS24+0)/中小企業実態基本調査_令和3年確報_PL中分類!BS28</f>
        <v>1.853939971591599</v>
      </c>
      <c r="BT35" s="133">
        <f>(中小企業実態基本調査_令和3年確報_PL中分類!BT24+0)/中小企業実態基本調査_令和3年確報_PL中分類!BT28</f>
        <v>15.714573617962554</v>
      </c>
      <c r="BU35" s="132">
        <f>(中小企業実態基本調査_令和3年確報_PL中分類!BU24+0)/中小企業実態基本調査_令和3年確報_PL中分類!BU28</f>
        <v>-10.563353682177546</v>
      </c>
      <c r="BV35" s="122">
        <f>(中小企業実態基本調査_令和3年確報_PL中分類!BV24+0)/中小企業実態基本調査_令和3年確報_PL中分類!BV28</f>
        <v>-7.5860018302784065</v>
      </c>
      <c r="BW35" s="122">
        <f>(中小企業実態基本調査_令和3年確報_PL中分類!BW24+0)/中小企業実態基本調査_令和3年確報_PL中分類!BW28</f>
        <v>-14.916218872977549</v>
      </c>
      <c r="BX35" s="133">
        <f>(中小企業実態基本調査_令和3年確報_PL中分類!BX24+0)/中小企業実態基本調査_令和3年確報_PL中分類!BX28</f>
        <v>0.14980631121303617</v>
      </c>
      <c r="BY35" s="132">
        <f>(中小企業実態基本調査_令和3年確報_PL中分類!BY24+0)/中小企業実態基本調査_令和3年確報_PL中分類!BY28</f>
        <v>-5.3333218924679793</v>
      </c>
      <c r="BZ35" s="122">
        <f>(中小企業実態基本調査_令和3年確報_PL中分類!BZ24+0)/中小企業実態基本調査_令和3年確報_PL中分類!BZ28</f>
        <v>-9.2874149104335721</v>
      </c>
      <c r="CA35" s="122">
        <f>(中小企業実態基本調査_令和3年確報_PL中分類!CA24+0)/中小企業実態基本調査_令和3年確報_PL中分類!CA28</f>
        <v>-8.8213955715372396</v>
      </c>
      <c r="CB35" s="133">
        <f>(中小企業実態基本調査_令和3年確報_PL中分類!CB24+0)/中小企業実態基本調査_令和3年確報_PL中分類!CB28</f>
        <v>-2.5046272478206464</v>
      </c>
      <c r="CC35" s="132">
        <f>(中小企業実態基本調査_令和3年確報_PL中分類!CC24+0)/中小企業実態基本調査_令和3年確報_PL中分類!CC28</f>
        <v>10.009741545750495</v>
      </c>
      <c r="CD35" s="122">
        <f>(中小企業実態基本調査_令和3年確報_PL中分類!CD24+0)/中小企業実態基本調査_令和3年確報_PL中分類!CD28</f>
        <v>13.373363178618806</v>
      </c>
      <c r="CE35" s="122">
        <f>(中小企業実態基本調査_令和3年確報_PL中分類!CE24+0)/中小企業実態基本調査_令和3年確報_PL中分類!CE28</f>
        <v>1.5777748928630126</v>
      </c>
      <c r="CF35" s="122">
        <f>(中小企業実態基本調査_令和3年確報_PL中分類!CF24+0)/中小企業実態基本調査_令和3年確報_PL中分類!CF28</f>
        <v>11.858685609225571</v>
      </c>
      <c r="CG35" s="122">
        <f>(中小企業実態基本調査_令和3年確報_PL中分類!CG24+0)/中小企業実態基本調査_令和3年確報_PL中分類!CG28</f>
        <v>5.9707555602105762</v>
      </c>
      <c r="CH35" s="133">
        <f>(中小企業実態基本調査_令和3年確報_PL中分類!CH24+0)/中小企業実態基本調査_令和3年確報_PL中分類!CH28</f>
        <v>10.241050287246431</v>
      </c>
    </row>
    <row r="36" spans="1:86" s="107" customFormat="1" ht="16.5" x14ac:dyDescent="0.4">
      <c r="A36" s="184" t="s">
        <v>81</v>
      </c>
      <c r="C36" s="102"/>
      <c r="D36" s="227"/>
      <c r="E36" s="233"/>
      <c r="F36" s="171" t="s">
        <v>501</v>
      </c>
      <c r="G36" s="175" t="s">
        <v>550</v>
      </c>
      <c r="H36" s="155">
        <f>中小企業実態基本調査_令和3年確報_BS中分類!H30/中小企業実態基本調査_令和3年確報_BS中分類!H39</f>
        <v>1.5506271915813745</v>
      </c>
      <c r="I36" s="156">
        <f>中小企業実態基本調査_令和3年確報_BS中分類!I30/中小企業実態基本調査_令和3年確報_BS中分類!I39</f>
        <v>1.2833708905674002</v>
      </c>
      <c r="J36" s="157">
        <f>中小企業実態基本調査_令和3年確報_BS中分類!J30/中小企業実態基本調査_令和3年確報_BS中分類!J39</f>
        <v>1.252595149717699</v>
      </c>
      <c r="K36" s="157">
        <f>中小企業実態基本調査_令和3年確報_BS中分類!K30/中小企業実態基本調査_令和3年確報_BS中分類!K39</f>
        <v>1.4703059846543878</v>
      </c>
      <c r="L36" s="158">
        <f>中小企業実態基本調査_令和3年確報_BS中分類!L30/中小企業実態基本調査_令和3年確報_BS中分類!L39</f>
        <v>1.1909742143980457</v>
      </c>
      <c r="M36" s="156">
        <f>中小企業実態基本調査_令和3年確報_BS中分類!M30/中小企業実態基本調査_令和3年確報_BS中分類!M39</f>
        <v>1.1718251862052451</v>
      </c>
      <c r="N36" s="157">
        <f>中小企業実態基本調査_令和3年確報_BS中分類!N30/中小企業実態基本調査_令和3年確報_BS中分類!N39</f>
        <v>1.576858711761707</v>
      </c>
      <c r="O36" s="157">
        <f>中小企業実態基本調査_令和3年確報_BS中分類!O30/中小企業実態基本調査_令和3年確報_BS中分類!O39</f>
        <v>1.1212084652622849</v>
      </c>
      <c r="P36" s="157">
        <f>中小企業実態基本調査_令和3年確報_BS中分類!P30/中小企業実態基本調査_令和3年確報_BS中分類!P39</f>
        <v>1.1217920353572528</v>
      </c>
      <c r="Q36" s="157">
        <f>中小企業実態基本調査_令和3年確報_BS中分類!Q30/中小企業実態基本調査_令和3年確報_BS中分類!Q39</f>
        <v>1.5542700346599603</v>
      </c>
      <c r="R36" s="157">
        <f>中小企業実態基本調査_令和3年確報_BS中分類!R30/中小企業実態基本調査_令和3年確報_BS中分類!R39</f>
        <v>1.3120512129248714</v>
      </c>
      <c r="S36" s="157">
        <f>中小企業実態基本調査_令和3年確報_BS中分類!S30/中小企業実態基本調査_令和3年確報_BS中分類!S39</f>
        <v>1.5472738521338294</v>
      </c>
      <c r="T36" s="157">
        <f>中小企業実態基本調査_令和3年確報_BS中分類!T30/中小企業実態基本調査_令和3年確報_BS中分類!T39</f>
        <v>1.3977932479380857</v>
      </c>
      <c r="U36" s="157">
        <f>中小企業実態基本調査_令和3年確報_BS中分類!U30/中小企業実態基本調査_令和3年確報_BS中分類!U39</f>
        <v>0.60338785405409368</v>
      </c>
      <c r="V36" s="157">
        <f>中小企業実態基本調査_令和3年確報_BS中分類!V30/中小企業実態基本調査_令和3年確報_BS中分類!V39</f>
        <v>1.2785107009339798</v>
      </c>
      <c r="W36" s="157">
        <f>中小企業実態基本調査_令和3年確報_BS中分類!W30/中小企業実態基本調査_令和3年確報_BS中分類!W39</f>
        <v>1.2949905308226739</v>
      </c>
      <c r="X36" s="157">
        <f>中小企業実態基本調査_令和3年確報_BS中分類!X30/中小企業実態基本調査_令和3年確報_BS中分類!X39</f>
        <v>1.1027206617106169</v>
      </c>
      <c r="Y36" s="157">
        <f>中小企業実態基本調査_令和3年確報_BS中分類!Y30/中小企業実態基本調査_令和3年確報_BS中分類!Y39</f>
        <v>1.4637679189312516</v>
      </c>
      <c r="Z36" s="157">
        <f>中小企業実態基本調査_令和3年確報_BS中分類!Z30/中小企業実態基本調査_令和3年確報_BS中分類!Z39</f>
        <v>1.0575241697562627</v>
      </c>
      <c r="AA36" s="157">
        <f>中小企業実態基本調査_令和3年確報_BS中分類!AA30/中小企業実態基本調査_令和3年確報_BS中分類!AA39</f>
        <v>1.1457693266115185</v>
      </c>
      <c r="AB36" s="157">
        <f>中小企業実態基本調査_令和3年確報_BS中分類!AB30/中小企業実態基本調査_令和3年確報_BS中分類!AB39</f>
        <v>1.2897101467719168</v>
      </c>
      <c r="AC36" s="157">
        <f>中小企業実態基本調査_令和3年確報_BS中分類!AC30/中小企業実態基本調査_令和3年確報_BS中分類!AC39</f>
        <v>1.0253461427115163</v>
      </c>
      <c r="AD36" s="157">
        <f>中小企業実態基本調査_令和3年確報_BS中分類!AD30/中小企業実態基本調査_令和3年確報_BS中分類!AD39</f>
        <v>1.0672413931453246</v>
      </c>
      <c r="AE36" s="157">
        <f>中小企業実態基本調査_令和3年確報_BS中分類!AE30/中小企業実態基本調査_令和3年確報_BS中分類!AE39</f>
        <v>1.1464934467595613</v>
      </c>
      <c r="AF36" s="157">
        <f>中小企業実態基本調査_令和3年確報_BS中分類!AF30/中小企業実態基本調査_令和3年確報_BS中分類!AF39</f>
        <v>0.97014057832671341</v>
      </c>
      <c r="AG36" s="157">
        <f>中小企業実態基本調査_令和3年確報_BS中分類!AG30/中小企業実態基本調査_令和3年確報_BS中分類!AG39</f>
        <v>2.009537019831118</v>
      </c>
      <c r="AH36" s="157">
        <f>中小企業実態基本調査_令和3年確報_BS中分類!AH30/中小企業実態基本調査_令和3年確報_BS中分類!AH39</f>
        <v>1.0089455178418678</v>
      </c>
      <c r="AI36" s="157">
        <f>中小企業実態基本調査_令和3年確報_BS中分類!AI30/中小企業実態基本調査_令和3年確報_BS中分類!AI39</f>
        <v>1.1701801037329473</v>
      </c>
      <c r="AJ36" s="157">
        <f>中小企業実態基本調査_令和3年確報_BS中分類!AJ30/中小企業実態基本調査_令和3年確報_BS中分類!AJ39</f>
        <v>1.34371545779878</v>
      </c>
      <c r="AK36" s="158">
        <f>中小企業実態基本調査_令和3年確報_BS中分類!AK30/中小企業実態基本調査_令和3年確報_BS中分類!AK39</f>
        <v>1.1379919269969669</v>
      </c>
      <c r="AL36" s="156">
        <f>中小企業実態基本調査_令和3年確報_BS中分類!AL30/中小企業実態基本調査_令和3年確報_BS中分類!AL39</f>
        <v>0.93155565749203639</v>
      </c>
      <c r="AM36" s="157">
        <f>中小企業実態基本調査_令和3年確報_BS中分類!AM30/中小企業実態基本調査_令和3年確報_BS中分類!AM39</f>
        <v>0.70327370932352529</v>
      </c>
      <c r="AN36" s="157">
        <f>中小企業実態基本調査_令和3年確報_BS中分類!AN30/中小企業実態基本調査_令和3年確報_BS中分類!AN39</f>
        <v>0.49049925834125196</v>
      </c>
      <c r="AO36" s="157">
        <f>中小企業実態基本調査_令和3年確報_BS中分類!AO30/中小企業実態基本調査_令和3年確報_BS中分類!AO39</f>
        <v>1.0905888508274593</v>
      </c>
      <c r="AP36" s="157">
        <f>中小企業実態基本調査_令和3年確報_BS中分類!AP30/中小企業実態基本調査_令和3年確報_BS中分類!AP39</f>
        <v>1.150202208264355</v>
      </c>
      <c r="AQ36" s="158">
        <f>中小企業実態基本調査_令和3年確報_BS中分類!AQ30/中小企業実態基本調査_令和3年確報_BS中分類!AQ39</f>
        <v>0.82209720891170479</v>
      </c>
      <c r="AR36" s="156">
        <f>中小企業実態基本調査_令和3年確報_BS中分類!AR30/中小企業実態基本調査_令和3年確報_BS中分類!AR39</f>
        <v>1.7833466420835689</v>
      </c>
      <c r="AS36" s="157">
        <f>中小企業実態基本調査_令和3年確報_BS中分類!AS30/中小企業実態基本調査_令和3年確報_BS中分類!AS39</f>
        <v>2.2592812255137864</v>
      </c>
      <c r="AT36" s="157">
        <f>中小企業実態基本調査_令和3年確報_BS中分類!AT30/中小企業実態基本調査_令和3年確報_BS中分類!AT39</f>
        <v>1.8107781883285547</v>
      </c>
      <c r="AU36" s="157">
        <f>中小企業実態基本調査_令和3年確報_BS中分類!AU30/中小企業実態基本調査_令和3年確報_BS中分類!AU39</f>
        <v>5.5436031191431034</v>
      </c>
      <c r="AV36" s="157">
        <f>中小企業実態基本調査_令和3年確報_BS中分類!AV30/中小企業実態基本調査_令和3年確報_BS中分類!AV39</f>
        <v>1.1595822466521202</v>
      </c>
      <c r="AW36" s="157">
        <f>中小企業実態基本調査_令和3年確報_BS中分類!AW30/中小企業実態基本調査_令和3年確報_BS中分類!AW39</f>
        <v>1.0634199710912706</v>
      </c>
      <c r="AX36" s="158" t="e">
        <f>中小企業実態基本調査_令和3年確報_BS中分類!AX30/中小企業実態基本調査_令和3年確報_BS中分類!AX39</f>
        <v>#VALUE!</v>
      </c>
      <c r="AY36" s="156">
        <f>中小企業実態基本調査_令和3年確報_BS中分類!AY30/中小企業実態基本調査_令和3年確報_BS中分類!AY39</f>
        <v>1.603313003382052</v>
      </c>
      <c r="AZ36" s="157">
        <f>中小企業実態基本調査_令和3年確報_BS中分類!AZ30/中小企業実態基本調査_令和3年確報_BS中分類!AZ39</f>
        <v>1.0704155882698039</v>
      </c>
      <c r="BA36" s="157">
        <f>中小企業実態基本調査_令和3年確報_BS中分類!BA30/中小企業実態基本調査_令和3年確報_BS中分類!BA39</f>
        <v>1.1473101230374827</v>
      </c>
      <c r="BB36" s="157">
        <f>中小企業実態基本調査_令和3年確報_BS中分類!BB30/中小企業実態基本調査_令和3年確報_BS中分類!BB39</f>
        <v>2.2698266372878959</v>
      </c>
      <c r="BC36" s="157">
        <f>中小企業実態基本調査_令和3年確報_BS中分類!BC30/中小企業実態基本調査_令和3年確報_BS中分類!BC39</f>
        <v>1.7929201890376367</v>
      </c>
      <c r="BD36" s="157">
        <f>中小企業実態基本調査_令和3年確報_BS中分類!BD30/中小企業実態基本調査_令和3年確報_BS中分類!BD39</f>
        <v>1.4466007339110916</v>
      </c>
      <c r="BE36" s="158">
        <f>中小企業実態基本調査_令和3年確報_BS中分類!BE30/中小企業実態基本調査_令和3年確報_BS中分類!BE39</f>
        <v>1.4215117446645891</v>
      </c>
      <c r="BF36" s="156">
        <f>中小企業実態基本調査_令和3年確報_BS中分類!BF30/中小企業実態基本調査_令和3年確報_BS中分類!BF39</f>
        <v>2.1821373370091099</v>
      </c>
      <c r="BG36" s="157">
        <f>中小企業実態基本調査_令和3年確報_BS中分類!BG30/中小企業実態基本調査_令和3年確報_BS中分類!BG39</f>
        <v>1.7016784664175948</v>
      </c>
      <c r="BH36" s="157">
        <f>中小企業実態基本調査_令和3年確報_BS中分類!BH30/中小企業実態基本調査_令和3年確報_BS中分類!BH39</f>
        <v>2.9050965668945632</v>
      </c>
      <c r="BI36" s="157">
        <f>中小企業実態基本調査_令和3年確報_BS中分類!BI30/中小企業実態基本調査_令和3年確報_BS中分類!BI39</f>
        <v>2.7754732896211718</v>
      </c>
      <c r="BJ36" s="157">
        <f>中小企業実態基本調査_令和3年確報_BS中分類!BJ30/中小企業実態基本調査_令和3年確報_BS中分類!BJ39</f>
        <v>2.2550199391091588</v>
      </c>
      <c r="BK36" s="157">
        <f>中小企業実態基本調査_令和3年確報_BS中分類!BK30/中小企業実態基本調査_令和3年確報_BS中分類!BK39</f>
        <v>1.9376204456815693</v>
      </c>
      <c r="BL36" s="158">
        <f>中小企業実態基本調査_令和3年確報_BS中分類!BL30/中小企業実態基本調査_令和3年確報_BS中分類!BL39</f>
        <v>1.694648156087242</v>
      </c>
      <c r="BM36" s="156">
        <f>中小企業実態基本調査_令和3年確報_BS中分類!BM30/中小企業実態基本調査_令和3年確報_BS中分類!BM39</f>
        <v>2.0914595107698499</v>
      </c>
      <c r="BN36" s="157">
        <f>中小企業実態基本調査_令和3年確報_BS中分類!BN30/中小企業実態基本調査_令和3年確報_BS中分類!BN39</f>
        <v>2.2488775312231595</v>
      </c>
      <c r="BO36" s="157">
        <f>中小企業実態基本調査_令和3年確報_BS中分類!BO30/中小企業実態基本調査_令和3年確報_BS中分類!BO39</f>
        <v>1.9749135752231533</v>
      </c>
      <c r="BP36" s="158">
        <f>中小企業実態基本調査_令和3年確報_BS中分類!BP30/中小企業実態基本調査_令和3年確報_BS中分類!BP39</f>
        <v>2.7528144549223046</v>
      </c>
      <c r="BQ36" s="156">
        <f>中小企業実態基本調査_令和3年確報_BS中分類!BQ30/中小企業実態基本調査_令和3年確報_BS中分類!BQ39</f>
        <v>0.95054266903738005</v>
      </c>
      <c r="BR36" s="157">
        <f>中小企業実態基本調査_令和3年確報_BS中分類!BR30/中小企業実態基本調査_令和3年確報_BS中分類!BR39</f>
        <v>0.90327809003721027</v>
      </c>
      <c r="BS36" s="157">
        <f>中小企業実態基本調査_令和3年確報_BS中分類!BS30/中小企業実態基本調査_令和3年確報_BS中分類!BS39</f>
        <v>1.2428111951071186</v>
      </c>
      <c r="BT36" s="158">
        <f>中小企業実態基本調査_令和3年確報_BS中分類!BT30/中小企業実態基本調査_令和3年確報_BS中分類!BT39</f>
        <v>0.97849854218854404</v>
      </c>
      <c r="BU36" s="156">
        <f>中小企業実態基本調査_令和3年確報_BS中分類!BU30/中小企業実態基本調査_令和3年確報_BS中分類!BU39</f>
        <v>6.1514440357767688</v>
      </c>
      <c r="BV36" s="157">
        <f>中小企業実態基本調査_令和3年確報_BS中分類!BV30/中小企業実態基本調査_令和3年確報_BS中分類!BV39</f>
        <v>6.7225412634819461</v>
      </c>
      <c r="BW36" s="157">
        <f>中小企業実態基本調査_令和3年確報_BS中分類!BW30/中小企業実態基本調査_令和3年確報_BS中分類!BW39</f>
        <v>6.3121553300469913</v>
      </c>
      <c r="BX36" s="158">
        <f>中小企業実態基本調査_令和3年確報_BS中分類!BX30/中小企業実態基本調査_令和3年確報_BS中分類!BX39</f>
        <v>2.8645026758364733</v>
      </c>
      <c r="BY36" s="156">
        <f>中小企業実態基本調査_令和3年確報_BS中分類!BY30/中小企業実態基本調査_令和3年確報_BS中分類!BY39</f>
        <v>1.9435255890724135</v>
      </c>
      <c r="BZ36" s="157">
        <f>中小企業実態基本調査_令和3年確報_BS中分類!BZ30/中小企業実態基本調査_令和3年確報_BS中分類!BZ39</f>
        <v>2.3412423045092385</v>
      </c>
      <c r="CA36" s="157">
        <f>中小企業実態基本調査_令和3年確報_BS中分類!CA30/中小企業実態基本調査_令和3年確報_BS中分類!CA39</f>
        <v>3.643572669320196</v>
      </c>
      <c r="CB36" s="158">
        <f>中小企業実態基本調査_令和3年確報_BS中分類!CB30/中小企業実態基本調査_令和3年確報_BS中分類!CB39</f>
        <v>1.3661920686251272</v>
      </c>
      <c r="CC36" s="156">
        <f>中小企業実態基本調査_令和3年確報_BS中分類!CC30/中小企業実態基本調査_令和3年確報_BS中分類!CC39</f>
        <v>1.5686908051597335</v>
      </c>
      <c r="CD36" s="157">
        <f>中小企業実態基本調査_令和3年確報_BS中分類!CD30/中小企業実態基本調査_令和3年確報_BS中分類!CD39</f>
        <v>0.91877730800920376</v>
      </c>
      <c r="CE36" s="157">
        <f>中小企業実態基本調査_令和3年確報_BS中分類!CE30/中小企業実態基本調査_令和3年確報_BS中分類!CE39</f>
        <v>1.8282708198985884</v>
      </c>
      <c r="CF36" s="157">
        <f>中小企業実態基本調査_令和3年確報_BS中分類!CF30/中小企業実態基本調査_令和3年確報_BS中分類!CF39</f>
        <v>0.98757246302821289</v>
      </c>
      <c r="CG36" s="157">
        <f>中小企業実態基本調査_令和3年確報_BS中分類!CG30/中小企業実態基本調査_令和3年確報_BS中分類!CG39</f>
        <v>1.0624270747163769</v>
      </c>
      <c r="CH36" s="158">
        <f>中小企業実態基本調査_令和3年確報_BS中分類!CH30/中小企業実態基本調査_令和3年確報_BS中分類!CH39</f>
        <v>2.2736615950464945</v>
      </c>
    </row>
    <row r="37" spans="1:86" s="101" customFormat="1" ht="16.5" x14ac:dyDescent="0.15">
      <c r="A37" s="184" t="s">
        <v>586</v>
      </c>
      <c r="D37" s="228" t="s">
        <v>502</v>
      </c>
      <c r="E37" s="234" t="s">
        <v>503</v>
      </c>
      <c r="F37" s="168" t="s">
        <v>504</v>
      </c>
      <c r="G37" s="170" t="s">
        <v>551</v>
      </c>
      <c r="H37" s="143">
        <f>中小企業実態基本調査_令和3年確報_PL中分類!H33/中小企業実態基本調査_令和3年確報_PL中分類!H8*1000000/1000</f>
        <v>5206.3788088891342</v>
      </c>
      <c r="I37" s="134">
        <f>中小企業実態基本調査_令和3年確報_PL中分類!I33/中小企業実態基本調査_令和3年確報_PL中分類!I8*1000000/1000</f>
        <v>6349.4105299752737</v>
      </c>
      <c r="J37" s="125">
        <f>中小企業実態基本調査_令和3年確報_PL中分類!J33/中小企業実態基本調査_令和3年確報_PL中分類!J8*1000000/1000</f>
        <v>6146.3091841840205</v>
      </c>
      <c r="K37" s="125">
        <f>中小企業実態基本調査_令和3年確報_PL中分類!K33/中小企業実態基本調査_令和3年確報_PL中分類!K8*1000000/1000</f>
        <v>6483.6047300951805</v>
      </c>
      <c r="L37" s="135">
        <f>中小企業実態基本調査_令和3年確報_PL中分類!L33/中小企業実態基本調査_令和3年確報_PL中分類!L8*1000000/1000</f>
        <v>6593.4951485603733</v>
      </c>
      <c r="M37" s="134">
        <f>中小企業実態基本調査_令和3年確報_PL中分類!M33/中小企業実態基本調査_令和3年確報_PL中分類!M8*1000000/1000</f>
        <v>5882.5843478542411</v>
      </c>
      <c r="N37" s="125">
        <f>中小企業実態基本調査_令和3年確報_PL中分類!N33/中小企業実態基本調査_令和3年確報_PL中分類!N8*1000000/1000</f>
        <v>4045.8013349453531</v>
      </c>
      <c r="O37" s="125">
        <f>中小企業実態基本調査_令和3年確報_PL中分類!O33/中小企業実態基本調査_令和3年確報_PL中分類!O8*1000000/1000</f>
        <v>6058.3742735818541</v>
      </c>
      <c r="P37" s="125">
        <f>中小企業実態基本調査_令和3年確報_PL中分類!P33/中小企業実態基本調査_令和3年確報_PL中分類!P8*1000000/1000</f>
        <v>4368.3461108863366</v>
      </c>
      <c r="Q37" s="125">
        <f>中小企業実態基本調査_令和3年確報_PL中分類!Q33/中小企業実態基本調査_令和3年確報_PL中分類!Q8*1000000/1000</f>
        <v>5447.2348368064404</v>
      </c>
      <c r="R37" s="125">
        <f>中小企業実態基本調査_令和3年確報_PL中分類!R33/中小企業実態基本調査_令和3年確報_PL中分類!R8*1000000/1000</f>
        <v>4872.0288340872621</v>
      </c>
      <c r="S37" s="125">
        <f>中小企業実態基本調査_令和3年確報_PL中分類!S33/中小企業実態基本調査_令和3年確報_PL中分類!S8*1000000/1000</f>
        <v>5941.6267783965222</v>
      </c>
      <c r="T37" s="125">
        <f>中小企業実態基本調査_令和3年確報_PL中分類!T33/中小企業実態基本調査_令和3年確報_PL中分類!T8*1000000/1000</f>
        <v>5388.8475599145222</v>
      </c>
      <c r="U37" s="125">
        <f>中小企業実態基本調査_令和3年確報_PL中分類!U33/中小企業実態基本調査_令和3年確報_PL中分類!U8*1000000/1000</f>
        <v>9217.9058542602652</v>
      </c>
      <c r="V37" s="125">
        <f>中小企業実態基本調査_令和3年確報_PL中分類!V33/中小企業実態基本調査_令和3年確報_PL中分類!V8*1000000/1000</f>
        <v>8484.0908093455528</v>
      </c>
      <c r="W37" s="125">
        <f>中小企業実態基本調査_令和3年確報_PL中分類!W33/中小企業実態基本調査_令和3年確報_PL中分類!W8*1000000/1000</f>
        <v>5628.4152924240407</v>
      </c>
      <c r="X37" s="125">
        <f>中小企業実態基本調査_令和3年確報_PL中分類!X33/中小企業実態基本調査_令和3年確報_PL中分類!X8*1000000/1000</f>
        <v>5406.5634558093343</v>
      </c>
      <c r="Y37" s="125">
        <f>中小企業実態基本調査_令和3年確報_PL中分類!Y33/中小企業実態基本調査_令和3年確報_PL中分類!Y8*1000000/1000</f>
        <v>4217.3666782729806</v>
      </c>
      <c r="Z37" s="125">
        <f>中小企業実態基本調査_令和3年確報_PL中分類!Z33/中小企業実態基本調査_令和3年確報_PL中分類!Z8*1000000/1000</f>
        <v>7280.2525947125278</v>
      </c>
      <c r="AA37" s="125">
        <f>中小企業実態基本調査_令和3年確報_PL中分類!AA33/中小企業実態基本調査_令和3年確報_PL中分類!AA8*1000000/1000</f>
        <v>6815.2502765913641</v>
      </c>
      <c r="AB37" s="125">
        <f>中小企業実態基本調査_令和3年確報_PL中分類!AB33/中小企業実態基本調査_令和3年確報_PL中分類!AB8*1000000/1000</f>
        <v>7228.0438072391808</v>
      </c>
      <c r="AC37" s="125">
        <f>中小企業実態基本調査_令和3年確報_PL中分類!AC33/中小企業実態基本調査_令和3年確報_PL中分類!AC8*1000000/1000</f>
        <v>6151.7786552405632</v>
      </c>
      <c r="AD37" s="125">
        <f>中小企業実態基本調査_令和3年確報_PL中分類!AD33/中小企業実態基本調査_令和3年確報_PL中分類!AD8*1000000/1000</f>
        <v>6324.794849023091</v>
      </c>
      <c r="AE37" s="125">
        <f>中小企業実態基本調査_令和3年確報_PL中分類!AE33/中小企業実態基本調査_令和3年確報_PL中分類!AE8*1000000/1000</f>
        <v>6531.4014591189998</v>
      </c>
      <c r="AF37" s="125">
        <f>中小企業実態基本調査_令和3年確報_PL中分類!AF33/中小企業実態基本調査_令和3年確報_PL中分類!AF8*1000000/1000</f>
        <v>6363.1125956377764</v>
      </c>
      <c r="AG37" s="125">
        <f>中小企業実態基本調査_令和3年確報_PL中分類!AG33/中小企業実態基本調査_令和3年確報_PL中分類!AG8*1000000/1000</f>
        <v>7159.6168528574808</v>
      </c>
      <c r="AH37" s="125">
        <f>中小企業実態基本調査_令和3年確報_PL中分類!AH33/中小企業実態基本調査_令和3年確報_PL中分類!AH8*1000000/1000</f>
        <v>6081.7087782174767</v>
      </c>
      <c r="AI37" s="125">
        <f>中小企業実態基本調査_令和3年確報_PL中分類!AI33/中小企業実態基本調査_令和3年確報_PL中分類!AI8*1000000/1000</f>
        <v>5971.8225005262047</v>
      </c>
      <c r="AJ37" s="125">
        <f>中小企業実態基本調査_令和3年確報_PL中分類!AJ33/中小企業実態基本調査_令和3年確報_PL中分類!AJ8*1000000/1000</f>
        <v>6270.8119334867342</v>
      </c>
      <c r="AK37" s="135">
        <f>中小企業実態基本調査_令和3年確報_PL中分類!AK33/中小企業実態基本調査_令和3年確報_PL中分類!AK8*1000000/1000</f>
        <v>5292.7469940974997</v>
      </c>
      <c r="AL37" s="134">
        <f>中小企業実態基本調査_令和3年確報_PL中分類!AL33/中小企業実態基本調査_令和3年確報_PL中分類!AL8*1000000/1000</f>
        <v>6297.1804933520716</v>
      </c>
      <c r="AM37" s="125">
        <f>中小企業実態基本調査_令和3年確報_PL中分類!AM33/中小企業実態基本調査_令和3年確報_PL中分類!AM8*1000000/1000</f>
        <v>8776.2633593097689</v>
      </c>
      <c r="AN37" s="125">
        <f>中小企業実態基本調査_令和3年確報_PL中分類!AN33/中小企業実態基本調査_令和3年確報_PL中分類!AN8*1000000/1000</f>
        <v>10402.640411735365</v>
      </c>
      <c r="AO37" s="125">
        <f>中小企業実態基本調査_令和3年確報_PL中分類!AO33/中小企業実態基本調査_令和3年確報_PL中分類!AO8*1000000/1000</f>
        <v>5963.6610806532108</v>
      </c>
      <c r="AP37" s="125">
        <f>中小企業実態基本調査_令和3年確報_PL中分類!AP33/中小企業実態基本調査_令和3年確報_PL中分類!AP8*1000000/1000</f>
        <v>5819.7663681834356</v>
      </c>
      <c r="AQ37" s="135">
        <f>中小企業実態基本調査_令和3年確報_PL中分類!AQ33/中小企業実態基本調査_令和3年確報_PL中分類!AQ8*1000000/1000</f>
        <v>6481.9930668255311</v>
      </c>
      <c r="AR37" s="134">
        <f>中小企業実態基本調査_令和3年確報_PL中分類!AR33/中小企業実態基本調査_令和3年確報_PL中分類!AR8*1000000/1000</f>
        <v>4860.4291617920835</v>
      </c>
      <c r="AS37" s="125">
        <f>中小企業実態基本調査_令和3年確報_PL中分類!AS33/中小企業実態基本調査_令和3年確報_PL中分類!AS8*1000000/1000</f>
        <v>2862.6867257415406</v>
      </c>
      <c r="AT37" s="125">
        <f>中小企業実態基本調査_令和3年確報_PL中分類!AT33/中小企業実態基本調査_令和3年確報_PL中分類!AT8*1000000/1000</f>
        <v>5116.1795085581043</v>
      </c>
      <c r="AU37" s="125">
        <f>中小企業実態基本調査_令和3年確報_PL中分類!AU33/中小企業実態基本調査_令和3年確報_PL中分類!AU8*1000000/1000</f>
        <v>13566.27406670227</v>
      </c>
      <c r="AV37" s="125">
        <f>中小企業実態基本調査_令和3年確報_PL中分類!AV33/中小企業実態基本調査_令和3年確報_PL中分類!AV8*1000000/1000</f>
        <v>4901.9259769049104</v>
      </c>
      <c r="AW37" s="125">
        <f>中小企業実態基本調査_令和3年確報_PL中分類!AW33/中小企業実態基本調査_令和3年確報_PL中分類!AW8*1000000/1000</f>
        <v>5430.5959621878819</v>
      </c>
      <c r="AX37" s="135" t="e">
        <f>中小企業実態基本調査_令和3年確報_PL中分類!AX33/中小企業実態基本調査_令和3年確報_PL中分類!AX8*1000000/1000</f>
        <v>#VALUE!</v>
      </c>
      <c r="AY37" s="134">
        <f>中小企業実態基本調査_令和3年確報_PL中分類!AY33/中小企業実態基本調査_令和3年確報_PL中分類!AY8*1000000/1000</f>
        <v>6744.8089033019105</v>
      </c>
      <c r="AZ37" s="125">
        <f>中小企業実態基本調査_令和3年確報_PL中分類!AZ33/中小企業実態基本調査_令和3年確報_PL中分類!AZ8*1000000/1000</f>
        <v>8242.6454795777881</v>
      </c>
      <c r="BA37" s="125">
        <f>中小企業実態基本調査_令和3年確報_PL中分類!BA33/中小企業実態基本調査_令和3年確報_PL中分類!BA8*1000000/1000</f>
        <v>4856.6761969107283</v>
      </c>
      <c r="BB37" s="125">
        <f>中小企業実態基本調査_令和3年確報_PL中分類!BB33/中小企業実態基本調査_令和3年確報_PL中分類!BB8*1000000/1000</f>
        <v>4775.6593772499873</v>
      </c>
      <c r="BC37" s="125">
        <f>中小企業実態基本調査_令和3年確報_PL中分類!BC33/中小企業実態基本調査_令和3年確報_PL中分類!BC8*1000000/1000</f>
        <v>7453.438239009648</v>
      </c>
      <c r="BD37" s="125">
        <f>中小企業実態基本調査_令和3年確報_PL中分類!BD33/中小企業実態基本調査_令和3年確報_PL中分類!BD8*1000000/1000</f>
        <v>8561.3667730236739</v>
      </c>
      <c r="BE37" s="135">
        <f>中小企業実態基本調査_令和3年確報_PL中分類!BE33/中小企業実態基本調査_令和3年確報_PL中分類!BE8*1000000/1000</f>
        <v>6752.1483241894184</v>
      </c>
      <c r="BF37" s="134">
        <f>中小企業実態基本調査_令和3年確報_PL中分類!BF33/中小企業実態基本調査_令和3年確報_PL中分類!BF8*1000000/1000</f>
        <v>3639.5822032668671</v>
      </c>
      <c r="BG37" s="125">
        <f>中小企業実態基本調査_令和3年確報_PL中分類!BG33/中小企業実態基本調査_令和3年確報_PL中分類!BG8*1000000/1000</f>
        <v>3177.5732416710739</v>
      </c>
      <c r="BH37" s="125">
        <f>中小企業実態基本調査_令和3年確報_PL中分類!BH33/中小企業実態基本調査_令和3年確報_PL中分類!BH8*1000000/1000</f>
        <v>3766.4838545764487</v>
      </c>
      <c r="BI37" s="125">
        <f>中小企業実態基本調査_令和3年確報_PL中分類!BI33/中小企業実態基本調査_令和3年確報_PL中分類!BI8*1000000/1000</f>
        <v>2168.3381486525886</v>
      </c>
      <c r="BJ37" s="125">
        <f>中小企業実態基本調査_令和3年確報_PL中分類!BJ33/中小企業実態基本調査_令和3年確報_PL中分類!BJ8*1000000/1000</f>
        <v>5744.9614523724713</v>
      </c>
      <c r="BK37" s="125">
        <f>中小企業実態基本調査_令和3年確報_PL中分類!BK33/中小企業実態基本調査_令和3年確報_PL中分類!BK8*1000000/1000</f>
        <v>4301.5709778025439</v>
      </c>
      <c r="BL37" s="135">
        <f>中小企業実態基本調査_令和3年確報_PL中分類!BL33/中小企業実態基本調査_令和3年確報_PL中分類!BL8*1000000/1000</f>
        <v>5149.1822224382186</v>
      </c>
      <c r="BM37" s="134">
        <f>中小企業実態基本調査_令和3年確報_PL中分類!BM33/中小企業実態基本調査_令和3年確報_PL中分類!BM8*1000000/1000</f>
        <v>10567.125403190887</v>
      </c>
      <c r="BN37" s="125">
        <f>中小企業実態基本調査_令和3年確報_PL中分類!BN33/中小企業実態基本調査_令和3年確報_PL中分類!BN8*1000000/1000</f>
        <v>11269.255349707902</v>
      </c>
      <c r="BO37" s="125">
        <f>中小企業実態基本調査_令和3年確報_PL中分類!BO33/中小企業実態基本調査_令和3年確報_PL中分類!BO8*1000000/1000</f>
        <v>10146.801733494516</v>
      </c>
      <c r="BP37" s="135">
        <f>中小企業実態基本調査_令和3年確報_PL中分類!BP33/中小企業実態基本調査_令和3年確報_PL中分類!BP8*1000000/1000</f>
        <v>10881.42402288879</v>
      </c>
      <c r="BQ37" s="134">
        <f>中小企業実態基本調査_令和3年確報_PL中分類!BQ33/中小企業実態基本調査_令和3年確報_PL中分類!BQ8*1000000/1000</f>
        <v>6317.191643682585</v>
      </c>
      <c r="BR37" s="125">
        <f>中小企業実態基本調査_令和3年確報_PL中分類!BR33/中小企業実態基本調査_令和3年確報_PL中分類!BR8*1000000/1000</f>
        <v>6992.650645165334</v>
      </c>
      <c r="BS37" s="125">
        <f>中小企業実態基本調査_令和3年確報_PL中分類!BS33/中小企業実態基本調査_令和3年確報_PL中分類!BS8*1000000/1000</f>
        <v>5859.0610786291354</v>
      </c>
      <c r="BT37" s="135">
        <f>中小企業実態基本調査_令和3年確報_PL中分類!BT33/中小企業実態基本調査_令和3年確報_PL中分類!BT8*1000000/1000</f>
        <v>5968.8778466472713</v>
      </c>
      <c r="BU37" s="134">
        <f>中小企業実態基本調査_令和3年確報_PL中分類!BU33/中小企業実態基本調査_令和3年確報_PL中分類!BU8*1000000/1000</f>
        <v>2138.7491063441794</v>
      </c>
      <c r="BV37" s="125">
        <f>中小企業実態基本調査_令和3年確報_PL中分類!BV33/中小企業実態基本調査_令和3年確報_PL中分類!BV8*1000000/1000</f>
        <v>2544.8741541021764</v>
      </c>
      <c r="BW37" s="125">
        <f>中小企業実態基本調査_令和3年確報_PL中分類!BW33/中小企業実態基本調査_令和3年確報_PL中分類!BW8*1000000/1000</f>
        <v>2147.6479583288528</v>
      </c>
      <c r="BX37" s="135">
        <f>中小企業実態基本調査_令和3年確報_PL中分類!BX33/中小企業実態基本調査_令和3年確報_PL中分類!BX8*1000000/1000</f>
        <v>1638.8111620205236</v>
      </c>
      <c r="BY37" s="134">
        <f>中小企業実態基本調査_令和3年確報_PL中分類!BY33/中小企業実態基本調査_令和3年確報_PL中分類!BY8*1000000/1000</f>
        <v>3843.3353543536218</v>
      </c>
      <c r="BZ37" s="125">
        <f>中小企業実態基本調査_令和3年確報_PL中分類!BZ33/中小企業実態基本調査_令和3年確報_PL中分類!BZ8*1000000/1000</f>
        <v>2972.5385124065415</v>
      </c>
      <c r="CA37" s="125">
        <f>中小企業実態基本調査_令和3年確報_PL中分類!CA33/中小企業実態基本調査_令和3年確報_PL中分類!CA8*1000000/1000</f>
        <v>3531.5905251168238</v>
      </c>
      <c r="CB37" s="135">
        <f>中小企業実態基本調査_令和3年確報_PL中分類!CB33/中小企業実態基本調査_令和3年確報_PL中分類!CB8*1000000/1000</f>
        <v>5208.6873904102731</v>
      </c>
      <c r="CC37" s="134">
        <f>中小企業実態基本調査_令和3年確報_PL中分類!CC33/中小企業実態基本調査_令和3年確報_PL中分類!CC8*1000000/1000</f>
        <v>3601.4930981581597</v>
      </c>
      <c r="CD37" s="125">
        <f>中小企業実態基本調査_令和3年確報_PL中分類!CD33/中小企業実態基本調査_令和3年確報_PL中分類!CD8*1000000/1000</f>
        <v>6309.7255055562737</v>
      </c>
      <c r="CE37" s="125">
        <f>中小企業実態基本調査_令和3年確報_PL中分類!CE33/中小企業実態基本調査_令和3年確報_PL中分類!CE8*1000000/1000</f>
        <v>4592.0973818755792</v>
      </c>
      <c r="CF37" s="125">
        <f>中小企業実態基本調査_令和3年確報_PL中分類!CF33/中小企業実態基本調査_令和3年確報_PL中分類!CF8*1000000/1000</f>
        <v>6216.4838980993345</v>
      </c>
      <c r="CG37" s="125">
        <f>中小企業実態基本調査_令和3年確報_PL中分類!CG33/中小企業実態基本調査_令和3年確報_PL中分類!CG8*1000000/1000</f>
        <v>4141.0660287020455</v>
      </c>
      <c r="CH37" s="135">
        <f>中小企業実態基本調査_令和3年確報_PL中分類!CH33/中小企業実態基本調査_令和3年確報_PL中分類!CH8*1000000/1000</f>
        <v>2747.1290891645172</v>
      </c>
    </row>
    <row r="38" spans="1:86" s="107" customFormat="1" ht="16.5" x14ac:dyDescent="0.4">
      <c r="A38" s="184" t="s">
        <v>82</v>
      </c>
      <c r="C38" s="102"/>
      <c r="D38" s="229"/>
      <c r="E38" s="235"/>
      <c r="F38" s="168" t="s">
        <v>505</v>
      </c>
      <c r="G38" s="169" t="s">
        <v>552</v>
      </c>
      <c r="H38" s="139">
        <f>中小企業実態基本調査_令和3年確報_PL中分類!H33/中小企業実態基本調査_令和3年確報_PL中分類!H9</f>
        <v>0.25536026086101243</v>
      </c>
      <c r="I38" s="126">
        <f>中小企業実態基本調査_令和3年確報_PL中分類!I33/中小企業実態基本調査_令和3年確報_PL中分類!I9</f>
        <v>0.25901065486714336</v>
      </c>
      <c r="J38" s="110">
        <f>中小企業実態基本調査_令和3年確報_PL中分類!J33/中小企業実態基本調査_令和3年確報_PL中分類!J9</f>
        <v>0.22310372814892573</v>
      </c>
      <c r="K38" s="110">
        <f>中小企業実態基本調査_令和3年確報_PL中分類!K33/中小企業実態基本調査_令和3年確報_PL中分類!K9</f>
        <v>0.29047473528509521</v>
      </c>
      <c r="L38" s="127">
        <f>中小企業実態基本調査_令和3年確報_PL中分類!L33/中小企業実態基本調査_令和3年確報_PL中分類!L9</f>
        <v>0.31332805464012703</v>
      </c>
      <c r="M38" s="126">
        <f>中小企業実態基本調査_令和3年確報_PL中分類!M33/中小企業実態基本調査_令和3年確報_PL中分類!M9</f>
        <v>0.29241772719356113</v>
      </c>
      <c r="N38" s="110">
        <f>中小企業実態基本調査_令和3年確報_PL中分類!N33/中小企業実態基本調査_令和3年確報_PL中分類!N9</f>
        <v>0.21710583006742304</v>
      </c>
      <c r="O38" s="110">
        <f>中小企業実態基本調査_令和3年確報_PL中分類!O33/中小企業実態基本調査_令和3年確報_PL中分類!O9</f>
        <v>0.237472046486356</v>
      </c>
      <c r="P38" s="110">
        <f>中小企業実態基本調査_令和3年確報_PL中分類!P33/中小企業実態基本調査_令和3年確報_PL中分類!P9</f>
        <v>0.23021675529813562</v>
      </c>
      <c r="Q38" s="110">
        <f>中小企業実態基本調査_令和3年確報_PL中分類!Q33/中小企業実態基本調査_令和3年確報_PL中分類!Q9</f>
        <v>0.27886165795742501</v>
      </c>
      <c r="R38" s="110">
        <f>中小企業実態基本調査_令和3年確報_PL中分類!R33/中小企業実態基本調査_令和3年確報_PL中分類!R9</f>
        <v>0.32132824376601232</v>
      </c>
      <c r="S38" s="110">
        <f>中小企業実態基本調査_令和3年確報_PL中分類!S33/中小企業実態基本調査_令和3年確報_PL中分類!S9</f>
        <v>0.26584358929605523</v>
      </c>
      <c r="T38" s="110">
        <f>中小企業実態基本調査_令和3年確報_PL中分類!T33/中小企業実態基本調査_令和3年確報_PL中分類!T9</f>
        <v>0.33865755979682405</v>
      </c>
      <c r="U38" s="110">
        <f>中小企業実態基本調査_令和3年確報_PL中分類!U33/中小企業実態基本調査_令和3年確報_PL中分類!U9</f>
        <v>0.31251403006215028</v>
      </c>
      <c r="V38" s="110">
        <f>中小企業実態基本調査_令和3年確報_PL中分類!V33/中小企業実態基本調査_令和3年確報_PL中分類!V9</f>
        <v>0.17856213091361881</v>
      </c>
      <c r="W38" s="110">
        <f>中小企業実態基本調査_令和3年確報_PL中分類!W33/中小企業実態基本調査_令和3年確報_PL中分類!W9</f>
        <v>0.26755023160163038</v>
      </c>
      <c r="X38" s="110">
        <f>中小企業実態基本調査_令和3年確報_PL中分類!X33/中小企業実態基本調査_令和3年確報_PL中分類!X9</f>
        <v>0.34486243976234604</v>
      </c>
      <c r="Y38" s="110">
        <f>中小企業実態基本調査_令和3年確報_PL中分類!Y33/中小企業実態基本調査_令和3年確報_PL中分類!Y9</f>
        <v>0.32974972747946507</v>
      </c>
      <c r="Z38" s="110">
        <f>中小企業実態基本調査_令和3年確報_PL中分類!Z33/中小企業実態基本調査_令和3年確報_PL中分類!Z9</f>
        <v>0.29557700844641727</v>
      </c>
      <c r="AA38" s="110">
        <f>中小企業実態基本調査_令和3年確報_PL中分類!AA33/中小企業実態基本調査_令和3年確報_PL中分類!AA9</f>
        <v>0.22448863947499409</v>
      </c>
      <c r="AB38" s="110">
        <f>中小企業実態基本調査_令和3年確報_PL中分類!AB33/中小企業実態基本調査_令和3年確報_PL中分類!AB9</f>
        <v>0.27219455585391417</v>
      </c>
      <c r="AC38" s="110">
        <f>中小企業実態基本調査_令和3年確報_PL中分類!AC33/中小企業実態基本調査_令和3年確報_PL中分類!AC9</f>
        <v>0.35961056169821326</v>
      </c>
      <c r="AD38" s="110">
        <f>中小企業実態基本調査_令和3年確報_PL中分類!AD33/中小企業実態基本調査_令和3年確報_PL中分類!AD9</f>
        <v>0.36501608199586832</v>
      </c>
      <c r="AE38" s="110">
        <f>中小企業実態基本調査_令和3年確報_PL中分類!AE33/中小企業実態基本調査_令和3年確報_PL中分類!AE9</f>
        <v>0.38139237230040185</v>
      </c>
      <c r="AF38" s="110">
        <f>中小企業実態基本調査_令和3年確報_PL中分類!AF33/中小企業実態基本調査_令和3年確報_PL中分類!AF9</f>
        <v>0.30344066762873545</v>
      </c>
      <c r="AG38" s="110">
        <f>中小企業実態基本調査_令和3年確報_PL中分類!AG33/中小企業実態基本調査_令和3年確報_PL中分類!AG9</f>
        <v>0.31032020080003203</v>
      </c>
      <c r="AH38" s="110">
        <f>中小企業実態基本調査_令和3年確報_PL中分類!AH33/中小企業実態基本調査_令和3年確報_PL中分類!AH9</f>
        <v>0.32021444605838534</v>
      </c>
      <c r="AI38" s="110">
        <f>中小企業実態基本調査_令和3年確報_PL中分類!AI33/中小企業実態基本調査_令和3年確報_PL中分類!AI9</f>
        <v>0.29813401063093542</v>
      </c>
      <c r="AJ38" s="110">
        <f>中小企業実態基本調査_令和3年確報_PL中分類!AJ33/中小企業実態基本調査_令和3年確報_PL中分類!AJ9</f>
        <v>0.28815328817011232</v>
      </c>
      <c r="AK38" s="127">
        <f>中小企業実態基本調査_令和3年確報_PL中分類!AK33/中小企業実態基本調査_令和3年確報_PL中分類!AK9</f>
        <v>0.30841612047533795</v>
      </c>
      <c r="AL38" s="126">
        <f>中小企業実態基本調査_令和3年確報_PL中分類!AL33/中小企業実態基本調査_令和3年確報_PL中分類!AL9</f>
        <v>0.42278626119646073</v>
      </c>
      <c r="AM38" s="110">
        <f>中小企業実態基本調査_令和3年確報_PL中分類!AM33/中小企業実態基本調査_令和3年確報_PL中分類!AM9</f>
        <v>0.36218717198514372</v>
      </c>
      <c r="AN38" s="110">
        <f>中小企業実態基本調査_令和3年確報_PL中分類!AN33/中小企業実態基本調査_令和3年確報_PL中分類!AN9</f>
        <v>0.33515343044042339</v>
      </c>
      <c r="AO38" s="110">
        <f>中小企業実態基本調査_令和3年確報_PL中分類!AO33/中小企業実態基本調査_令和3年確報_PL中分類!AO9</f>
        <v>0.50149798449936989</v>
      </c>
      <c r="AP38" s="110">
        <f>中小企業実態基本調査_令和3年確報_PL中分類!AP33/中小企業実態基本調査_令和3年確報_PL中分類!AP9</f>
        <v>0.30388045808651704</v>
      </c>
      <c r="AQ38" s="127">
        <f>中小企業実態基本調査_令和3年確報_PL中分類!AQ33/中小企業実態基本調査_令和3年確報_PL中分類!AQ9</f>
        <v>0.37905737491254887</v>
      </c>
      <c r="AR38" s="126">
        <f>中小企業実態基本調査_令和3年確報_PL中分類!AR33/中小企業実態基本調査_令和3年確報_PL中分類!AR9</f>
        <v>0.40037607825046578</v>
      </c>
      <c r="AS38" s="110">
        <f>中小企業実態基本調査_令和3年確報_PL中分類!AS33/中小企業実態基本調査_令和3年確報_PL中分類!AS9</f>
        <v>0.69938229537659158</v>
      </c>
      <c r="AT38" s="110">
        <f>中小企業実態基本調査_令和3年確報_PL中分類!AT33/中小企業実態基本調査_令和3年確報_PL中分類!AT9</f>
        <v>0.41282581320706963</v>
      </c>
      <c r="AU38" s="110">
        <f>中小企業実態基本調査_令和3年確報_PL中分類!AU33/中小企業実態基本調査_令和3年確報_PL中分類!AU9</f>
        <v>0.34105629424029316</v>
      </c>
      <c r="AV38" s="110">
        <f>中小企業実態基本調査_令和3年確報_PL中分類!AV33/中小企業実態基本調査_令和3年確報_PL中分類!AV9</f>
        <v>0.40719558488410507</v>
      </c>
      <c r="AW38" s="110">
        <f>中小企業実態基本調査_令和3年確報_PL中分類!AW33/中小企業実態基本調査_令和3年確報_PL中分類!AW9</f>
        <v>0.29203170919102645</v>
      </c>
      <c r="AX38" s="127" t="e">
        <f>中小企業実態基本調査_令和3年確報_PL中分類!AX33/中小企業実態基本調査_令和3年確報_PL中分類!AX9</f>
        <v>#VALUE!</v>
      </c>
      <c r="AY38" s="126">
        <f>中小企業実態基本調査_令和3年確報_PL中分類!AY33/中小企業実態基本調査_令和3年確報_PL中分類!AY9</f>
        <v>0.11200137550305235</v>
      </c>
      <c r="AZ38" s="110">
        <f>中小企業実態基本調査_令和3年確報_PL中分類!AZ33/中小企業実態基本調査_令和3年確報_PL中分類!AZ9</f>
        <v>0.12231218369151521</v>
      </c>
      <c r="BA38" s="110">
        <f>中小企業実態基本調査_令和3年確報_PL中分類!BA33/中小企業実態基本調査_令和3年確報_PL中分類!BA9</f>
        <v>0.16572758300244614</v>
      </c>
      <c r="BB38" s="110">
        <f>中小企業実態基本調査_令和3年確報_PL中分類!BB33/中小企業実態基本調査_令和3年確報_PL中分類!BB9</f>
        <v>8.034592107160253E-2</v>
      </c>
      <c r="BC38" s="110">
        <f>中小企業実態基本調査_令和3年確報_PL中分類!BC33/中小企業実態基本調査_令和3年確報_PL中分類!BC9</f>
        <v>9.6600194910929638E-2</v>
      </c>
      <c r="BD38" s="110">
        <f>中小企業実態基本調査_令和3年確報_PL中分類!BD33/中小企業実態基本調査_令和3年確報_PL中分類!BD9</f>
        <v>0.14085722775911919</v>
      </c>
      <c r="BE38" s="127">
        <f>中小企業実態基本調査_令和3年確報_PL中分類!BE33/中小企業実態基本調査_令和3年確報_PL中分類!BE9</f>
        <v>0.1177064636533043</v>
      </c>
      <c r="BF38" s="126">
        <f>中小企業実態基本調査_令和3年確報_PL中分類!BF33/中小企業実態基本調査_令和3年確報_PL中分類!BF9</f>
        <v>0.19678356289887411</v>
      </c>
      <c r="BG38" s="110">
        <f>中小企業実態基本調査_令和3年確報_PL中分類!BG33/中小企業実態基本調査_令和3年確報_PL中分類!BG9</f>
        <v>0.18296758062837157</v>
      </c>
      <c r="BH38" s="110">
        <f>中小企業実態基本調査_令和3年確報_PL中分類!BH33/中小企業実態基本調査_令和3年確報_PL中分類!BH9</f>
        <v>0.28788736876064241</v>
      </c>
      <c r="BI38" s="110">
        <f>中小企業実態基本調査_令和3年確報_PL中分類!BI33/中小企業実態基本調査_令和3年確報_PL中分類!BI9</f>
        <v>0.17551990334831308</v>
      </c>
      <c r="BJ38" s="110">
        <f>中小企業実態基本調査_令和3年確報_PL中分類!BJ33/中小企業実態基本調査_令和3年確報_PL中分類!BJ9</f>
        <v>0.20855130695841673</v>
      </c>
      <c r="BK38" s="110">
        <f>中小企業実態基本調査_令和3年確報_PL中分類!BK33/中小企業実態基本調査_令和3年確報_PL中分類!BK9</f>
        <v>0.20559960803185001</v>
      </c>
      <c r="BL38" s="127">
        <f>中小企業実態基本調査_令和3年確報_PL中分類!BL33/中小企業実態基本調査_令和3年確報_PL中分類!BL9</f>
        <v>0.14629477708205865</v>
      </c>
      <c r="BM38" s="126">
        <f>中小企業実態基本調査_令和3年確報_PL中分類!BM33/中小企業実態基本調査_令和3年確報_PL中分類!BM9</f>
        <v>0.37126394277054137</v>
      </c>
      <c r="BN38" s="110">
        <f>中小企業実態基本調査_令和3年確報_PL中分類!BN33/中小企業実態基本調査_令和3年確報_PL中分類!BN9</f>
        <v>0.2187958107357785</v>
      </c>
      <c r="BO38" s="110">
        <f>中小企業実態基本調査_令和3年確報_PL中分類!BO33/中小企業実態基本調査_令和3年確報_PL中分類!BO9</f>
        <v>0.61828886353457679</v>
      </c>
      <c r="BP38" s="127">
        <f>中小企業実態基本調査_令和3年確報_PL中分類!BP33/中小企業実態基本調査_令和3年確報_PL中分類!BP9</f>
        <v>0.33698111567351707</v>
      </c>
      <c r="BQ38" s="126">
        <f>中小企業実態基本調査_令和3年確報_PL中分類!BQ33/中小企業実態基本調査_令和3年確報_PL中分類!BQ9</f>
        <v>0.48742815458747762</v>
      </c>
      <c r="BR38" s="110">
        <f>中小企業実態基本調査_令和3年確報_PL中分類!BR33/中小企業実態基本調査_令和3年確報_PL中分類!BR9</f>
        <v>0.61706059853890605</v>
      </c>
      <c r="BS38" s="110">
        <f>中小企業実態基本調査_令和3年確報_PL中分類!BS33/中小企業実態基本調査_令和3年確報_PL中分類!BS9</f>
        <v>0.19555547974870638</v>
      </c>
      <c r="BT38" s="127">
        <f>中小企業実態基本調査_令和3年確報_PL中分類!BT33/中小企業実態基本調査_令和3年確報_PL中分類!BT9</f>
        <v>0.56138814953194027</v>
      </c>
      <c r="BU38" s="126">
        <f>中小企業実態基本調査_令和3年確報_PL中分類!BU33/中小企業実態基本調査_令和3年確報_PL中分類!BU9</f>
        <v>0.47416257133587952</v>
      </c>
      <c r="BV38" s="110">
        <f>中小企業実態基本調査_令和3年確報_PL中分類!BV33/中小企業実態基本調査_令和3年確報_PL中分類!BV9</f>
        <v>0.45565993126825416</v>
      </c>
      <c r="BW38" s="110">
        <f>中小企業実態基本調査_令和3年確報_PL中分類!BW33/中小企業実態基本調査_令和3年確報_PL中分類!BW9</f>
        <v>0.48045552423494364</v>
      </c>
      <c r="BX38" s="127">
        <f>中小企業実態基本調査_令和3年確報_PL中分類!BX33/中小企業実態基本調査_令和3年確報_PL中分類!BX9</f>
        <v>0.46927614935198247</v>
      </c>
      <c r="BY38" s="126">
        <f>中小企業実態基本調査_令和3年確報_PL中分類!BY33/中小企業実態基本調査_令和3年確報_PL中分類!BY9</f>
        <v>0.27480471014334545</v>
      </c>
      <c r="BZ38" s="110">
        <f>中小企業実態基本調査_令和3年確報_PL中分類!BZ33/中小企業実態基本調査_令和3年確報_PL中分類!BZ9</f>
        <v>0.46739106513996548</v>
      </c>
      <c r="CA38" s="110">
        <f>中小企業実態基本調査_令和3年確報_PL中分類!CA33/中小企業実態基本調査_令和3年確報_PL中分類!CA9</f>
        <v>0.35906668383852808</v>
      </c>
      <c r="CB38" s="127">
        <f>中小企業実態基本調査_令和3年確報_PL中分類!CB33/中小企業実態基本調査_令和3年確報_PL中分類!CB9</f>
        <v>0.19267139214422138</v>
      </c>
      <c r="CC38" s="126">
        <f>中小企業実態基本調査_令和3年確報_PL中分類!CC33/中小企業実態基本調査_令和3年確報_PL中分類!CC9</f>
        <v>0.50387513917145588</v>
      </c>
      <c r="CD38" s="110">
        <f>中小企業実態基本調査_令和3年確報_PL中分類!CD33/中小企業実態基本調査_令和3年確報_PL中分類!CD9</f>
        <v>0.43941788235758178</v>
      </c>
      <c r="CE38" s="110">
        <f>中小企業実態基本調査_令和3年確報_PL中分類!CE33/中小企業実態基本調査_令和3年確報_PL中分類!CE9</f>
        <v>0.36969124059133368</v>
      </c>
      <c r="CF38" s="110">
        <f>中小企業実態基本調査_令和3年確報_PL中分類!CF33/中小企業実態基本調査_令和3年確報_PL中分類!CF9</f>
        <v>0.48683243276368998</v>
      </c>
      <c r="CG38" s="110">
        <f>中小企業実態基本調査_令和3年確報_PL中分類!CG33/中小企業実態基本調査_令和3年確報_PL中分類!CG9</f>
        <v>0.71378752535421275</v>
      </c>
      <c r="CH38" s="127">
        <f>中小企業実態基本調査_令和3年確報_PL中分類!CH33/中小企業実態基本調査_令和3年確報_PL中分類!CH9</f>
        <v>0.47654940356299902</v>
      </c>
    </row>
    <row r="39" spans="1:86" s="101" customFormat="1" ht="16.5" x14ac:dyDescent="0.15">
      <c r="A39" s="184" t="s">
        <v>83</v>
      </c>
      <c r="D39" s="229"/>
      <c r="E39" s="235"/>
      <c r="F39" s="168" t="s">
        <v>506</v>
      </c>
      <c r="G39" s="170" t="s">
        <v>553</v>
      </c>
      <c r="H39" s="143">
        <f>(中小企業実態基本調査_令和3年確報_BS中分類!H19+中小企業実態基本調査_令和3年確報_BS中分類!H20+中小企業実態基本調査_令和3年確報_BS中分類!H21)/中小企業実態基本調査_令和3年確報_PL中分類!H8*1000000/1000</f>
        <v>3857.3750258469413</v>
      </c>
      <c r="I39" s="134">
        <f>(中小企業実態基本調査_令和3年確報_BS中分類!I19+中小企業実態基本調査_令和3年確報_BS中分類!I20+中小企業実態基本調査_令和3年確報_BS中分類!I21)/中小企業実態基本調査_令和3年確報_PL中分類!I8*1000000/1000</f>
        <v>2760.1651656924164</v>
      </c>
      <c r="J39" s="125">
        <f>(中小企業実態基本調査_令和3年確報_BS中分類!J19+中小企業実態基本調査_令和3年確報_BS中分類!J20+中小企業実態基本調査_令和3年確報_BS中分類!J21)/中小企業実態基本調査_令和3年確報_PL中分類!J8*1000000/1000</f>
        <v>3371.5918398703584</v>
      </c>
      <c r="K39" s="125">
        <f>(中小企業実態基本調査_令和3年確報_BS中分類!K19+中小企業実態基本調査_令和3年確報_BS中分類!K20+中小企業実態基本調査_令和3年確報_BS中分類!K21)/中小企業実態基本調査_令和3年確報_PL中分類!K8*1000000/1000</f>
        <v>2850.9727276313761</v>
      </c>
      <c r="L39" s="135">
        <f>(中小企業実態基本調査_令和3年確報_BS中分類!L19+中小企業実態基本調査_令和3年確報_BS中分類!L20+中小企業実態基本調査_令和3年確報_BS中分類!L21)/中小企業実態基本調査_令和3年確報_PL中分類!L8*1000000/1000</f>
        <v>1559.8298164786113</v>
      </c>
      <c r="M39" s="134">
        <f>(中小企業実態基本調査_令和3年確報_BS中分類!M19+中小企業実態基本調査_令和3年確報_BS中分類!M20+中小企業実態基本調査_令和3年確報_BS中分類!M21)/中小企業実態基本調査_令和3年確報_PL中分類!M8*1000000/1000</f>
        <v>4938.6850481230395</v>
      </c>
      <c r="N39" s="125">
        <f>(中小企業実態基本調査_令和3年確報_BS中分類!N19+中小企業実態基本調査_令和3年確報_BS中分類!N20+中小企業実態基本調査_令和3年確報_BS中分類!N21)/中小企業実態基本調査_令和3年確報_PL中分類!N8*1000000/1000</f>
        <v>3999.7807680702695</v>
      </c>
      <c r="O39" s="125">
        <f>(中小企業実態基本調査_令和3年確報_BS中分類!O19+中小企業実態基本調査_令和3年確報_BS中分類!O20+中小企業実態基本調査_令和3年確報_BS中分類!O21)/中小企業実態基本調査_令和3年確報_PL中分類!O8*1000000/1000</f>
        <v>8453.3161496969151</v>
      </c>
      <c r="P39" s="125">
        <f>(中小企業実態基本調査_令和3年確報_BS中分類!P19+中小企業実態基本調査_令和3年確報_BS中分類!P20+中小企業実態基本調査_令和3年確報_BS中分類!P21)/中小企業実態基本調査_令和3年確報_PL中分類!P8*1000000/1000</f>
        <v>2577.694614754183</v>
      </c>
      <c r="Q39" s="125">
        <f>(中小企業実態基本調査_令和3年確報_BS中分類!Q19+中小企業実態基本調査_令和3年確報_BS中分類!Q20+中小企業実態基本調査_令和3年確報_BS中分類!Q21)/中小企業実態基本調査_令和3年確報_PL中分類!Q8*1000000/1000</f>
        <v>3560.4096862558085</v>
      </c>
      <c r="R39" s="125">
        <f>(中小企業実態基本調査_令和3年確報_BS中分類!R19+中小企業実態基本調査_令和3年確報_BS中分類!R20+中小企業実態基本調査_令和3年確報_BS中分類!R21)/中小企業実態基本調査_令和3年確報_PL中分類!R8*1000000/1000</f>
        <v>2416.0617247920618</v>
      </c>
      <c r="S39" s="125">
        <f>(中小企業実態基本調査_令和3年確報_BS中分類!S19+中小企業実態基本調査_令和3年確報_BS中分類!S20+中小企業実態基本調査_令和3年確報_BS中分類!S21)/中小企業実態基本調査_令和3年確報_PL中分類!S8*1000000/1000</f>
        <v>6680.2017482994406</v>
      </c>
      <c r="T39" s="125">
        <f>(中小企業実態基本調査_令和3年確報_BS中分類!T19+中小企業実態基本調査_令和3年確報_BS中分類!T20+中小企業実態基本調査_令和3年確報_BS中分類!T21)/中小企業実態基本調査_令和3年確報_PL中分類!T8*1000000/1000</f>
        <v>3499.670196919179</v>
      </c>
      <c r="U39" s="125">
        <f>(中小企業実態基本調査_令和3年確報_BS中分類!U19+中小企業実態基本調査_令和3年確報_BS中分類!U20+中小企業実態基本調査_令和3年確報_BS中分類!U21)/中小企業実態基本調査_令和3年確報_PL中分類!U8*1000000/1000</f>
        <v>9985.2133811663261</v>
      </c>
      <c r="V39" s="125">
        <f>(中小企業実態基本調査_令和3年確報_BS中分類!V19+中小企業実態基本調査_令和3年確報_BS中分類!V20+中小企業実態基本調査_令和3年確報_BS中分類!V21)/中小企業実態基本調査_令和3年確報_PL中分類!V8*1000000/1000</f>
        <v>9445.0877759132582</v>
      </c>
      <c r="W39" s="125">
        <f>(中小企業実態基本調査_令和3年確報_BS中分類!W19+中小企業実態基本調査_令和3年確報_BS中分類!W20+中小企業実態基本調査_令和3年確報_BS中分類!W21)/中小企業実態基本調査_令和3年確報_PL中分類!W8*1000000/1000</f>
        <v>4958.7142265540651</v>
      </c>
      <c r="X39" s="125">
        <f>(中小企業実態基本調査_令和3年確報_BS中分類!X19+中小企業実態基本調査_令和3年確報_BS中分類!X20+中小企業実態基本調査_令和3年確報_BS中分類!X21)/中小企業実態基本調査_令和3年確報_PL中分類!X8*1000000/1000</f>
        <v>3959.5090367428011</v>
      </c>
      <c r="Y39" s="125">
        <f>(中小企業実態基本調査_令和3年確報_BS中分類!Y19+中小企業実態基本調査_令和3年確報_BS中分類!Y20+中小企業実態基本調査_令和3年確報_BS中分類!Y21)/中小企業実態基本調査_令和3年確報_PL中分類!Y8*1000000/1000</f>
        <v>1959.8150417827301</v>
      </c>
      <c r="Z39" s="125">
        <f>(中小企業実態基本調査_令和3年確報_BS中分類!Z19+中小企業実態基本調査_令和3年確報_BS中分類!Z20+中小企業実態基本調査_令和3年確報_BS中分類!Z21)/中小企業実態基本調査_令和3年確報_PL中分類!Z8*1000000/1000</f>
        <v>4418.7922860852741</v>
      </c>
      <c r="AA39" s="125">
        <f>(中小企業実態基本調査_令和3年確報_BS中分類!AA19+中小企業実態基本調査_令和3年確報_BS中分類!AA20+中小企業実態基本調査_令和3年確報_BS中分類!AA21)/中小企業実態基本調査_令和3年確報_PL中分類!AA8*1000000/1000</f>
        <v>7951.125405238512</v>
      </c>
      <c r="AB39" s="125">
        <f>(中小企業実態基本調査_令和3年確報_BS中分類!AB19+中小企業実態基本調査_令和3年確報_BS中分類!AB20+中小企業実態基本調査_令和3年確報_BS中分類!AB21)/中小企業実態基本調査_令和3年確報_PL中分類!AB8*1000000/1000</f>
        <v>8417.5069779954938</v>
      </c>
      <c r="AC39" s="125">
        <f>(中小企業実態基本調査_令和3年確報_BS中分類!AC19+中小企業実態基本調査_令和3年確報_BS中分類!AC20+中小企業実態基本調査_令和3年確報_BS中分類!AC21)/中小企業実態基本調査_令和3年確報_PL中分類!AC8*1000000/1000</f>
        <v>3474.4792026595464</v>
      </c>
      <c r="AD39" s="125">
        <f>(中小企業実態基本調査_令和3年確報_BS中分類!AD19+中小企業実態基本調査_令和3年確報_BS中分類!AD20+中小企業実態基本調査_令和3年確報_BS中分類!AD21)/中小企業実態基本調査_令和3年確報_PL中分類!AD8*1000000/1000</f>
        <v>4823.2348574555508</v>
      </c>
      <c r="AE39" s="125">
        <f>(中小企業実態基本調査_令和3年確報_BS中分類!AE19+中小企業実態基本調査_令和3年確報_BS中分類!AE20+中小企業実態基本調査_令和3年確報_BS中分類!AE21)/中小企業実態基本調査_令和3年確報_PL中分類!AE8*1000000/1000</f>
        <v>4387.7735522340909</v>
      </c>
      <c r="AF39" s="125">
        <f>(中小企業実態基本調査_令和3年確報_BS中分類!AF19+中小企業実態基本調査_令和3年確報_BS中分類!AF20+中小企業実態基本調査_令和3年確報_BS中分類!AF21)/中小企業実態基本調査_令和3年確報_PL中分類!AF8*1000000/1000</f>
        <v>4521.4529830680913</v>
      </c>
      <c r="AG39" s="125">
        <f>(中小企業実態基本調査_令和3年確報_BS中分類!AG19+中小企業実態基本調査_令和3年確報_BS中分類!AG20+中小企業実態基本調査_令和3年確報_BS中分類!AG21)/中小企業実態基本調査_令和3年確報_PL中分類!AG8*1000000/1000</f>
        <v>10768.157038178439</v>
      </c>
      <c r="AH39" s="125">
        <f>(中小企業実態基本調査_令和3年確報_BS中分類!AH19+中小企業実態基本調査_令和3年確報_BS中分類!AH20+中小企業実態基本調査_令和3年確報_BS中分類!AH21)/中小企業実態基本調査_令和3年確報_PL中分類!AH8*1000000/1000</f>
        <v>3515.6561543343537</v>
      </c>
      <c r="AI39" s="125">
        <f>(中小企業実態基本調査_令和3年確報_BS中分類!AI19+中小企業実態基本調査_令和3年確報_BS中分類!AI20+中小企業実態基本調査_令和3年確報_BS中分類!AI21)/中小企業実態基本調査_令和3年確報_PL中分類!AI8*1000000/1000</f>
        <v>5182.111871185014</v>
      </c>
      <c r="AJ39" s="125">
        <f>(中小企業実態基本調査_令和3年確報_BS中分類!AJ19+中小企業実態基本調査_令和3年確報_BS中分類!AJ20+中小企業実態基本調査_令和3年確報_BS中分類!AJ21)/中小企業実態基本調査_令和3年確報_PL中分類!AJ8*1000000/1000</f>
        <v>6212.2604891030287</v>
      </c>
      <c r="AK39" s="135">
        <f>(中小企業実態基本調査_令和3年確報_BS中分類!AK19+中小企業実態基本調査_令和3年確報_BS中分類!AK20+中小企業実態基本調査_令和3年確報_BS中分類!AK21)/中小企業実態基本調査_令和3年確報_PL中分類!AK8*1000000/1000</f>
        <v>2565.7221453035054</v>
      </c>
      <c r="AL39" s="134">
        <f>(中小企業実態基本調査_令和3年確報_BS中分類!AL19+中小企業実態基本調査_令和3年確報_BS中分類!AL20+中小企業実態基本調査_令和3年確報_BS中分類!AL21)/中小企業実態基本調査_令和3年確報_PL中分類!AL8*1000000/1000</f>
        <v>1555.8694876038123</v>
      </c>
      <c r="AM39" s="125">
        <f>(中小企業実態基本調査_令和3年確報_BS中分類!AM19+中小企業実態基本調査_令和3年確報_BS中分類!AM20+中小企業実態基本調査_令和3年確報_BS中分類!AM21)/中小企業実態基本調査_令和3年確報_PL中分類!AM8*1000000/1000</f>
        <v>5141.4858985063547</v>
      </c>
      <c r="AN39" s="125">
        <f>(中小企業実態基本調査_令和3年確報_BS中分類!AN19+中小企業実態基本調査_令和3年確報_BS中分類!AN20+中小企業実態基本調査_令和3年確報_BS中分類!AN21)/中小企業実態基本調査_令和3年確報_PL中分類!AN8*1000000/1000</f>
        <v>15486.378950709657</v>
      </c>
      <c r="AO39" s="125">
        <f>(中小企業実態基本調査_令和3年確報_BS中分類!AO19+中小企業実態基本調査_令和3年確報_BS中分類!AO20+中小企業実態基本調査_令和3年確報_BS中分類!AO21)/中小企業実態基本調査_令和3年確報_PL中分類!AO8*1000000/1000</f>
        <v>623.30670303333864</v>
      </c>
      <c r="AP39" s="125">
        <f>(中小企業実態基本調査_令和3年確報_BS中分類!AP19+中小企業実態基本調査_令和3年確報_BS中分類!AP20+中小企業実態基本調査_令和3年確報_BS中分類!AP21)/中小企業実態基本調査_令和3年確報_PL中分類!AP8*1000000/1000</f>
        <v>1054.5196511867518</v>
      </c>
      <c r="AQ39" s="135">
        <f>(中小企業実態基本調査_令和3年確報_BS中分類!AQ19+中小企業実態基本調査_令和3年確報_BS中分類!AQ20+中小企業実態基本調査_令和3年確報_BS中分類!AQ21)/中小企業実態基本調査_令和3年確報_PL中分類!AQ8*1000000/1000</f>
        <v>2078.936810534316</v>
      </c>
      <c r="AR39" s="134">
        <f>(中小企業実態基本調査_令和3年確報_BS中分類!AR19+中小企業実態基本調査_令和3年確報_BS中分類!AR20+中小企業実態基本調査_令和3年確報_BS中分類!AR21)/中小企業実態基本調査_令和3年確報_PL中分類!AR8*1000000/1000</f>
        <v>3090.0266909006391</v>
      </c>
      <c r="AS39" s="125">
        <f>(中小企業実態基本調査_令和3年確報_BS中分類!AS19+中小企業実態基本調査_令和3年確報_BS中分類!AS20+中小企業実態基本調査_令和3年確報_BS中分類!AS21)/中小企業実態基本調査_令和3年確報_PL中分類!AS8*1000000/1000</f>
        <v>1531.8774817348481</v>
      </c>
      <c r="AT39" s="125">
        <f>(中小企業実態基本調査_令和3年確報_BS中分類!AT19+中小企業実態基本調査_令和3年確報_BS中分類!AT20+中小企業実態基本調査_令和3年確報_BS中分類!AT21)/中小企業実態基本調査_令和3年確報_PL中分類!AT8*1000000/1000</f>
        <v>2081.5419751614522</v>
      </c>
      <c r="AU39" s="125">
        <f>(中小企業実態基本調査_令和3年確報_BS中分類!AU19+中小企業実態基本調査_令和3年確報_BS中分類!AU20+中小企業実態基本調査_令和3年確報_BS中分類!AU21)/中小企業実態基本調査_令和3年確報_PL中分類!AU8*1000000/1000</f>
        <v>39886.693650177192</v>
      </c>
      <c r="AV39" s="125">
        <f>(中小企業実態基本調査_令和3年確報_BS中分類!AV19+中小企業実態基本調査_令和3年確報_BS中分類!AV20+中小企業実態基本調査_令和3年確報_BS中分類!AV21)/中小企業実態基本調査_令和3年確報_PL中分類!AV8*1000000/1000</f>
        <v>6231.4124081774589</v>
      </c>
      <c r="AW39" s="125">
        <f>(中小企業実態基本調査_令和3年確報_BS中分類!AW19+中小企業実態基本調査_令和3年確報_BS中分類!AW20+中小企業実態基本調査_令和3年確報_BS中分類!AW21)/中小企業実態基本調査_令和3年確報_PL中分類!AW8*1000000/1000</f>
        <v>3041.8501834217182</v>
      </c>
      <c r="AX39" s="135" t="e">
        <f>(中小企業実態基本調査_令和3年確報_BS中分類!AX19+中小企業実態基本調査_令和3年確報_BS中分類!AX20+中小企業実態基本調査_令和3年確報_BS中分類!AX21)/中小企業実態基本調査_令和3年確報_PL中分類!AX8*1000000/1000</f>
        <v>#VALUE!</v>
      </c>
      <c r="AY39" s="134">
        <f>(中小企業実態基本調査_令和3年確報_BS中分類!AY19+中小企業実態基本調査_令和3年確報_BS中分類!AY20+中小企業実態基本調査_令和3年確報_BS中分類!AY21)/中小企業実態基本調査_令和3年確報_PL中分類!AY8*1000000/1000</f>
        <v>3342.1683059491788</v>
      </c>
      <c r="AZ39" s="125">
        <f>(中小企業実態基本調査_令和3年確報_BS中分類!AZ19+中小企業実態基本調査_令和3年確報_BS中分類!AZ20+中小企業実態基本調査_令和3年確報_BS中分類!AZ21)/中小企業実態基本調査_令和3年確報_PL中分類!AZ8*1000000/1000</f>
        <v>2089.9002983019732</v>
      </c>
      <c r="BA39" s="125">
        <f>(中小企業実態基本調査_令和3年確報_BS中分類!BA19+中小企業実態基本調査_令和3年確報_BS中分類!BA20+中小企業実態基本調査_令和3年確報_BS中分類!BA21)/中小企業実態基本調査_令和3年確報_PL中分類!BA8*1000000/1000</f>
        <v>2111.2864575326284</v>
      </c>
      <c r="BB39" s="125">
        <f>(中小企業実態基本調査_令和3年確報_BS中分類!BB19+中小企業実態基本調査_令和3年確報_BS中分類!BB20+中小企業実態基本調査_令和3年確報_BS中分類!BB21)/中小企業実態基本調査_令和3年確報_PL中分類!BB8*1000000/1000</f>
        <v>3223.1398438960468</v>
      </c>
      <c r="BC39" s="125">
        <f>(中小企業実態基本調査_令和3年確報_BS中分類!BC19+中小企業実態基本調査_令和3年確報_BS中分類!BC20+中小企業実態基本調査_令和3年確報_BS中分類!BC21)/中小企業実態基本調査_令和3年確報_PL中分類!BC8*1000000/1000</f>
        <v>4059.2639976299515</v>
      </c>
      <c r="BD39" s="125">
        <f>(中小企業実態基本調査_令和3年確報_BS中分類!BD19+中小企業実態基本調査_令和3年確報_BS中分類!BD20+中小企業実態基本調査_令和3年確報_BS中分類!BD21)/中小企業実態基本調査_令和3年確報_PL中分類!BD8*1000000/1000</f>
        <v>3985.0084615520213</v>
      </c>
      <c r="BE39" s="135">
        <f>(中小企業実態基本調査_令和3年確報_BS中分類!BE19+中小企業実態基本調査_令和3年確報_BS中分類!BE20+中小企業実態基本調査_令和3年確報_BS中分類!BE21)/中小企業実態基本調査_令和3年確報_PL中分類!BE8*1000000/1000</f>
        <v>2534.3675158817996</v>
      </c>
      <c r="BF39" s="134">
        <f>(中小企業実態基本調査_令和3年確報_BS中分類!BF19+中小企業実態基本調査_令和3年確報_BS中分類!BF20+中小企業実態基本調査_令和3年確報_BS中分類!BF21)/中小企業実態基本調査_令和3年確報_PL中分類!BF8*1000000/1000</f>
        <v>1836.4450419297202</v>
      </c>
      <c r="BG39" s="125">
        <f>(中小企業実態基本調査_令和3年確報_BS中分類!BG19+中小企業実態基本調査_令和3年確報_BS中分類!BG20+中小企業実態基本調査_令和3年確報_BS中分類!BG21)/中小企業実態基本調査_令和3年確報_PL中分類!BG8*1000000/1000</f>
        <v>4127.5149127445802</v>
      </c>
      <c r="BH39" s="125">
        <f>(中小企業実態基本調査_令和3年確報_BS中分類!BH19+中小企業実態基本調査_令和3年確報_BS中分類!BH20+中小企業実態基本調査_令和3年確報_BS中分類!BH21)/中小企業実態基本調査_令和3年確報_PL中分類!BH8*1000000/1000</f>
        <v>1387.5206407356411</v>
      </c>
      <c r="BI39" s="125">
        <f>(中小企業実態基本調査_令和3年確報_BS中分類!BI19+中小企業実態基本調査_令和3年確報_BS中分類!BI20+中小企業実態基本調査_令和3年確報_BS中分類!BI21)/中小企業実態基本調査_令和3年確報_PL中分類!BI8*1000000/1000</f>
        <v>1230.0182537525122</v>
      </c>
      <c r="BJ39" s="125">
        <f>(中小企業実態基本調査_令和3年確報_BS中分類!BJ19+中小企業実態基本調査_令和3年確報_BS中分類!BJ20+中小企業実態基本調査_令和3年確報_BS中分類!BJ21)/中小企業実態基本調査_令和3年確報_PL中分類!BJ8*1000000/1000</f>
        <v>3443.9447751697271</v>
      </c>
      <c r="BK39" s="125">
        <f>(中小企業実態基本調査_令和3年確報_BS中分類!BK19+中小企業実態基本調査_令和3年確報_BS中分類!BK20+中小企業実態基本調査_令和3年確報_BS中分類!BK21)/中小企業実態基本調査_令和3年確報_PL中分類!BK8*1000000/1000</f>
        <v>2033.5036560516969</v>
      </c>
      <c r="BL39" s="135">
        <f>(中小企業実態基本調査_令和3年確報_BS中分類!BL19+中小企業実態基本調査_令和3年確報_BS中分類!BL20+中小企業実態基本調査_令和3年確報_BS中分類!BL21)/中小企業実態基本調査_令和3年確報_PL中分類!BL8*1000000/1000</f>
        <v>1288.1659842538818</v>
      </c>
      <c r="BM39" s="134">
        <f>(中小企業実態基本調査_令和3年確報_BS中分類!BM19+中小企業実態基本調査_令和3年確報_BS中分類!BM20+中小企業実態基本調査_令和3年確報_BS中分類!BM21)/中小企業実態基本調査_令和3年確報_PL中分類!BM8*1000000/1000</f>
        <v>25251.235422826834</v>
      </c>
      <c r="BN39" s="125">
        <f>(中小企業実態基本調査_令和3年確報_BS中分類!BN19+中小企業実態基本調査_令和3年確報_BS中分類!BN20+中小企業実態基本調査_令和3年確報_BS中分類!BN21)/中小企業実態基本調査_令和3年確報_PL中分類!BN8*1000000/1000</f>
        <v>10090.078946519057</v>
      </c>
      <c r="BO39" s="125">
        <f>(中小企業実態基本調査_令和3年確報_BS中分類!BO19+中小企業実態基本調査_令和3年確報_BS中分類!BO20+中小企業実態基本調査_令和3年確報_BS中分類!BO21)/中小企業実態基本調査_令和3年確報_PL中分類!BO8*1000000/1000</f>
        <v>36417.978703399211</v>
      </c>
      <c r="BP39" s="135">
        <f>(中小企業実態基本調査_令和3年確報_BS中分類!BP19+中小企業実態基本調査_令和3年確報_BS中分類!BP20+中小企業実態基本調査_令和3年確報_BS中分類!BP21)/中小企業実態基本調査_令和3年確報_PL中分類!BP8*1000000/1000</f>
        <v>10684.800975531285</v>
      </c>
      <c r="BQ39" s="134">
        <f>(中小企業実態基本調査_令和3年確報_BS中分類!BQ19+中小企業実態基本調査_令和3年確報_BS中分類!BQ20+中小企業実態基本調査_令和3年確報_BS中分類!BQ21)/中小企業実態基本調査_令和3年確報_PL中分類!BQ8*1000000/1000</f>
        <v>1515.5734742558066</v>
      </c>
      <c r="BR39" s="125">
        <f>(中小企業実態基本調査_令和3年確報_BS中分類!BR19+中小企業実態基本調査_令和3年確報_BS中分類!BR20+中小企業実態基本調査_令和3年確報_BS中分類!BR21)/中小企業実態基本調査_令和3年確報_PL中分類!BR8*1000000/1000</f>
        <v>2194.8114223732559</v>
      </c>
      <c r="BS39" s="125">
        <f>(中小企業実態基本調査_令和3年確報_BS中分類!BS19+中小企業実態基本調査_令和3年確報_BS中分類!BS20+中小企業実態基本調査_令和3年確報_BS中分類!BS21)/中小企業実態基本調査_令和3年確報_PL中分類!BS8*1000000/1000</f>
        <v>1142.7060955755112</v>
      </c>
      <c r="BT39" s="135">
        <f>(中小企業実態基本調査_令和3年確報_BS中分類!BT19+中小企業実態基本調査_令和3年確報_BS中分類!BT20+中小企業実態基本調査_令和3年確報_BS中分類!BT21)/中小企業実態基本調査_令和3年確報_PL中分類!BT8*1000000/1000</f>
        <v>1147.8114286180628</v>
      </c>
      <c r="BU39" s="134">
        <f>(中小企業実態基本調査_令和3年確報_BS中分類!BU19+中小企業実態基本調査_令和3年確報_BS中分類!BU20+中小企業実態基本調査_令和3年確報_BS中分類!BU21)/中小企業実態基本調査_令和3年確報_PL中分類!BU8*1000000/1000</f>
        <v>1930.6200719414521</v>
      </c>
      <c r="BV39" s="125">
        <f>(中小企業実態基本調査_令和3年確報_BS中分類!BV19+中小企業実態基本調査_令和3年確報_BS中分類!BV20+中小企業実態基本調査_令和3年確報_BS中分類!BV21)/中小企業実態基本調査_令和3年確報_PL中分類!BV8*1000000/1000</f>
        <v>6483.2616872139761</v>
      </c>
      <c r="BW39" s="125">
        <f>(中小企業実態基本調査_令和3年確報_BS中分類!BW19+中小企業実態基本調査_令和3年確報_BS中分類!BW20+中小企業実態基本調査_令和3年確報_BS中分類!BW21)/中小企業実態基本調査_令和3年確報_PL中分類!BW8*1000000/1000</f>
        <v>1172.3126367553321</v>
      </c>
      <c r="BX39" s="135">
        <f>(中小企業実態基本調査_令和3年確報_BS中分類!BX19+中小企業実態基本調査_令和3年確報_BS中分類!BX20+中小企業実態基本調査_令和3年確報_BS中分類!BX21)/中小企業実態基本調査_令和3年確報_PL中分類!BX8*1000000/1000</f>
        <v>399.35853547073725</v>
      </c>
      <c r="BY39" s="134">
        <f>(中小企業実態基本調査_令和3年確報_BS中分類!BY19+中小企業実態基本調査_令和3年確報_BS中分類!BY20+中小企業実態基本調査_令和3年確報_BS中分類!BY21)/中小企業実態基本調査_令和3年確報_PL中分類!BY8*1000000/1000</f>
        <v>3755.9732915040836</v>
      </c>
      <c r="BZ39" s="125">
        <f>(中小企業実態基本調査_令和3年確報_BS中分類!BZ19+中小企業実態基本調査_令和3年確報_BS中分類!BZ20+中小企業実態基本調査_令和3年確報_BS中分類!BZ21)/中小企業実態基本調査_令和3年確報_PL中分類!BZ8*1000000/1000</f>
        <v>1714.8831134014476</v>
      </c>
      <c r="CA39" s="125">
        <f>(中小企業実態基本調査_令和3年確報_BS中分類!CA19+中小企業実態基本調査_令和3年確報_BS中分類!CA20+中小企業実態基本調査_令和3年確報_BS中分類!CA21)/中小企業実態基本調査_令和3年確報_PL中分類!CA8*1000000/1000</f>
        <v>3427.8127870506141</v>
      </c>
      <c r="CB39" s="135">
        <f>(中小企業実態基本調査_令和3年確報_BS中分類!CB19+中小企業実態基本調査_令和3年確報_BS中分類!CB20+中小企業実態基本調査_令和3年確報_BS中分類!CB21)/中小企業実態基本調査_令和3年確報_PL中分類!CB8*1000000/1000</f>
        <v>6646.8741582610437</v>
      </c>
      <c r="CC39" s="134">
        <f>(中小企業実態基本調査_令和3年確報_BS中分類!CC19+中小企業実態基本調査_令和3年確報_BS中分類!CC20+中小企業実態基本調査_令和3年確報_BS中分類!CC21)/中小企業実態基本調査_令和3年確報_PL中分類!CC8*1000000/1000</f>
        <v>873.27785733718179</v>
      </c>
      <c r="CD39" s="125">
        <f>(中小企業実態基本調査_令和3年確報_BS中分類!CD19+中小企業実態基本調査_令和3年確報_BS中分類!CD20+中小企業実態基本調査_令和3年確報_BS中分類!CD21)/中小企業実態基本調査_令和3年確報_PL中分類!CD8*1000000/1000</f>
        <v>4350.3840531722453</v>
      </c>
      <c r="CE39" s="125">
        <f>(中小企業実態基本調査_令和3年確報_BS中分類!CE19+中小企業実態基本調査_令和3年確報_BS中分類!CE20+中小企業実態基本調査_令和3年確報_BS中分類!CE21)/中小企業実態基本調査_令和3年確報_PL中分類!CE8*1000000/1000</f>
        <v>2289.2838280204505</v>
      </c>
      <c r="CF39" s="125">
        <f>(中小企業実態基本調査_令和3年確報_BS中分類!CF19+中小企業実態基本調査_令和3年確報_BS中分類!CF20+中小企業実態基本調査_令和3年確報_BS中分類!CF21)/中小企業実態基本調査_令和3年確報_PL中分類!CF8*1000000/1000</f>
        <v>1428.3416516370698</v>
      </c>
      <c r="CG39" s="125">
        <f>(中小企業実態基本調査_令和3年確報_BS中分類!CG19+中小企業実態基本調査_令和3年確報_BS中分類!CG20+中小企業実態基本調査_令和3年確報_BS中分類!CG21)/中小企業実態基本調査_令和3年確報_PL中分類!CG8*1000000/1000</f>
        <v>231.8097065850547</v>
      </c>
      <c r="CH39" s="135">
        <f>(中小企業実態基本調査_令和3年確報_BS中分類!CH19+中小企業実態基本調査_令和3年確報_BS中分類!CH20+中小企業実態基本調査_令和3年確報_BS中分類!CH21)/中小企業実態基本調査_令和3年確報_PL中分類!CH8*1000000/1000</f>
        <v>445.94075417330549</v>
      </c>
    </row>
    <row r="40" spans="1:86" s="107" customFormat="1" ht="16.5" x14ac:dyDescent="0.4">
      <c r="A40" s="184" t="s">
        <v>84</v>
      </c>
      <c r="C40" s="102"/>
      <c r="D40" s="229"/>
      <c r="E40" s="235"/>
      <c r="F40" s="168" t="s">
        <v>507</v>
      </c>
      <c r="G40" s="169" t="s">
        <v>554</v>
      </c>
      <c r="H40" s="139">
        <f>中小企業実態基本調査_令和3年確報_PL中分類!H33/(中小企業実態基本調査_令和3年確報_BS中分類!H19+中小企業実態基本調査_令和3年確報_BS中分類!H20+中小企業実態基本調査_令和3年確報_BS中分類!H21)</f>
        <v>1.3497206711826004</v>
      </c>
      <c r="I40" s="126">
        <f>中小企業実態基本調査_令和3年確報_PL中分類!I33/(中小企業実態基本調査_令和3年確報_BS中分類!I19+中小企業実態基本調査_令和3年確報_BS中分類!I20+中小企業実態基本調査_令和3年確報_BS中分類!I21)</f>
        <v>2.300373401162918</v>
      </c>
      <c r="J40" s="110">
        <f>中小企業実態基本調査_令和3年確報_PL中分類!J33/(中小企業実態基本調査_令和3年確報_BS中分類!J19+中小企業実態基本調査_令和3年確報_BS中分類!J20+中小企業実態基本調査_令和3年確報_BS中分類!J21)</f>
        <v>1.8229695277766342</v>
      </c>
      <c r="K40" s="110">
        <f>中小企業実態基本調査_令和3年確報_PL中分類!K33/(中小企業実態基本調査_令和3年確報_BS中分類!K19+中小企業実態基本調査_令和3年確報_BS中分類!K20+中小企業実態基本調査_令和3年確報_BS中分類!K21)</f>
        <v>2.2741728348562074</v>
      </c>
      <c r="L40" s="127">
        <f>中小企業実態基本調査_令和3年確報_PL中分類!L33/(中小企業実態基本調査_令和3年確報_BS中分類!L19+中小企業実態基本調査_令和3年確報_BS中分類!L20+中小企業実態基本調査_令和3年確報_BS中分類!L21)</f>
        <v>4.2270605927033094</v>
      </c>
      <c r="M40" s="126">
        <f>中小企業実態基本調査_令和3年確報_PL中分類!M33/(中小企業実態基本調査_令和3年確報_BS中分類!M19+中小企業実態基本調査_令和3年確報_BS中分類!M20+中小企業実態基本調査_令和3年確報_BS中分類!M21)</f>
        <v>1.1911236068981426</v>
      </c>
      <c r="N40" s="110">
        <f>中小企業実態基本調査_令和3年確報_PL中分類!N33/(中小企業実態基本調査_令和3年確報_BS中分類!N19+中小企業実態基本調査_令和3年確報_BS中分類!N20+中小企業実態基本調査_令和3年確報_BS中分類!N21)</f>
        <v>1.0115057723269385</v>
      </c>
      <c r="O40" s="110">
        <f>中小企業実態基本調査_令和3年確報_PL中分類!O33/(中小企業実態基本調査_令和3年確報_BS中分類!O19+中小企業実態基本調査_令和3年確報_BS中分類!O20+中小企業実態基本調査_令和3年確報_BS中分類!O21)</f>
        <v>0.716686110669015</v>
      </c>
      <c r="P40" s="110">
        <f>中小企業実態基本調査_令和3年確報_PL中分類!P33/(中小企業実態基本調査_令和3年確報_BS中分類!P19+中小企業実態基本調査_令和3年確報_BS中分類!P20+中小企業実態基本調査_令和3年確報_BS中分類!P21)</f>
        <v>1.6946716984559924</v>
      </c>
      <c r="Q40" s="110">
        <f>中小企業実態基本調査_令和3年確報_PL中分類!Q33/(中小企業実態基本調査_令和3年確報_BS中分類!Q19+中小企業実態基本調査_令和3年確報_BS中分類!Q20+中小企業実態基本調査_令和3年確報_BS中分類!Q21)</f>
        <v>1.5299460783500036</v>
      </c>
      <c r="R40" s="110">
        <f>中小企業実態基本調査_令和3年確報_PL中分類!R33/(中小企業実態基本調査_令和3年確報_BS中分類!R19+中小企業実態基本調査_令和3年確報_BS中分類!R20+中小企業実態基本調査_令和3年確報_BS中分類!R21)</f>
        <v>2.0165167073728516</v>
      </c>
      <c r="S40" s="110">
        <f>中小企業実態基本調査_令和3年確報_PL中分類!S33/(中小企業実態基本調査_令和3年確報_BS中分類!S19+中小企業実態基本調査_令和3年確報_BS中分類!S20+中小企業実態基本調査_令和3年確報_BS中分類!S21)</f>
        <v>0.88943822391428007</v>
      </c>
      <c r="T40" s="110">
        <f>中小企業実態基本調査_令和3年確報_PL中分類!T33/(中小企業実態基本調査_令和3年確報_BS中分類!T19+中小企業実態基本調査_令和3年確報_BS中分類!T20+中小企業実態基本調査_令和3年確報_BS中分類!T21)</f>
        <v>1.5398158274052278</v>
      </c>
      <c r="U40" s="110">
        <f>中小企業実態基本調査_令和3年確報_PL中分類!U33/(中小企業実態基本調査_令和3年確報_BS中分類!U19+中小企業実態基本調査_令和3年確報_BS中分類!U20+中小企業実態基本調査_令和3年確報_BS中分類!U21)</f>
        <v>0.92315562045440902</v>
      </c>
      <c r="V40" s="110">
        <f>中小企業実態基本調査_令和3年確報_PL中分類!V33/(中小企業実態基本調査_令和3年確報_BS中分類!V19+中小企業実態基本調査_令和3年確報_BS中分類!V20+中小企業実態基本調査_令和3年確報_BS中分類!V21)</f>
        <v>0.89825431066734729</v>
      </c>
      <c r="W40" s="110">
        <f>中小企業実態基本調査_令和3年確報_PL中分類!W33/(中小企業実態基本調査_令和3年確報_BS中分類!W19+中小企業実態基本調査_令和3年確報_BS中分類!W20+中小企業実態基本調査_令和3年確報_BS中分類!W21)</f>
        <v>1.1350553863910338</v>
      </c>
      <c r="X40" s="110">
        <f>中小企業実態基本調査_令和3年確報_PL中分類!X33/(中小企業実態基本調査_令和3年確報_BS中分類!X19+中小企業実態基本調査_令和3年確報_BS中分類!X20+中小企業実態基本調査_令和3年確報_BS中分類!X21)</f>
        <v>1.3654630929335925</v>
      </c>
      <c r="Y40" s="110">
        <f>中小企業実態基本調査_令和3年確報_PL中分類!Y33/(中小企業実態基本調査_令和3年確報_BS中分類!Y19+中小企業実態基本調査_令和3年確報_BS中分類!Y20+中小企業実態基本調査_令和3年確報_BS中分類!Y21)</f>
        <v>2.1519207620922667</v>
      </c>
      <c r="Z40" s="110">
        <f>中小企業実態基本調査_令和3年確報_PL中分類!Z33/(中小企業実態基本調査_令和3年確報_BS中分類!Z19+中小企業実態基本調査_令和3年確報_BS中分類!Z20+中小企業実態基本調査_令和3年確報_BS中分類!Z21)</f>
        <v>1.6475661500627576</v>
      </c>
      <c r="AA40" s="110">
        <f>中小企業実態基本調査_令和3年確報_PL中分類!AA33/(中小企業実態基本調査_令和3年確報_BS中分類!AA19+中小企業実態基本調査_令和3年確報_BS中分類!AA20+中小企業実態基本調査_令和3年確報_BS中分類!AA21)</f>
        <v>0.85714284824399967</v>
      </c>
      <c r="AB40" s="110">
        <f>中小企業実態基本調査_令和3年確報_PL中分類!AB33/(中小企業実態基本調査_令和3年確報_BS中分類!AB19+中小企業実態基本調査_令和3年確報_BS中分類!AB20+中小企業実態基本調査_令和3年確報_BS中分類!AB21)</f>
        <v>0.85869175114844198</v>
      </c>
      <c r="AC40" s="110">
        <f>中小企業実態基本調査_令和3年確報_PL中分類!AC33/(中小企業実態基本調査_令和3年確報_BS中分類!AC19+中小企業実態基本調査_令和3年確報_BS中分類!AC20+中小企業実態基本調査_令和3年確報_BS中分類!AC21)</f>
        <v>1.77056136946558</v>
      </c>
      <c r="AD40" s="110">
        <f>中小企業実態基本調査_令和3年確報_PL中分類!AD33/(中小企業実態基本調査_令和3年確報_BS中分類!AD19+中小企業実態基本調査_令和3年確報_BS中分類!AD20+中小企業実態基本調査_令和3年確報_BS中分類!AD21)</f>
        <v>1.3113180336318255</v>
      </c>
      <c r="AE40" s="110">
        <f>中小企業実態基本調査_令和3年確報_PL中分類!AE33/(中小企業実態基本調査_令和3年確報_BS中分類!AE19+中小企業実態基本調査_令和3年確報_BS中分類!AE20+中小企業実態基本調査_令和3年確報_BS中分類!AE21)</f>
        <v>1.4885457012232213</v>
      </c>
      <c r="AF40" s="110">
        <f>中小企業実態基本調査_令和3年確報_PL中分類!AF33/(中小企業実態基本調査_令和3年確報_BS中分類!AF19+中小企業実態基本調査_令和3年確報_BS中分類!AF20+中小企業実態基本調査_令和3年確報_BS中分類!AF21)</f>
        <v>1.4073158826302783</v>
      </c>
      <c r="AG40" s="110">
        <f>中小企業実態基本調査_令和3年確報_PL中分類!AG33/(中小企業実態基本調査_令和3年確報_BS中分類!AG19+中小企業実態基本調査_令和3年確報_BS中分類!AG20+中小企業実態基本調査_令和3年確報_BS中分類!AG21)</f>
        <v>0.6648878566195775</v>
      </c>
      <c r="AH40" s="110">
        <f>中小企業実態基本調査_令和3年確報_PL中分類!AH33/(中小企業実態基本調査_令和3年確報_BS中分類!AH19+中小企業実態基本調査_令和3年確報_BS中分類!AH20+中小企業実態基本調査_令和3年確報_BS中分類!AH21)</f>
        <v>1.7298929449398825</v>
      </c>
      <c r="AI40" s="110">
        <f>中小企業実態基本調査_令和3年確報_PL中分類!AI33/(中小企業実態基本調査_令和3年確報_BS中分類!AI19+中小企業実態基本調査_令和3年確報_BS中分類!AI20+中小企業実態基本調査_令和3年確報_BS中分類!AI21)</f>
        <v>1.1523916598042498</v>
      </c>
      <c r="AJ40" s="110">
        <f>中小企業実態基本調査_令和3年確報_PL中分類!AJ33/(中小企業実態基本調査_令和3年確報_BS中分類!AJ19+中小企業実態基本調査_令和3年確報_BS中分類!AJ20+中小企業実態基本調査_令和3年確報_BS中分類!AJ21)</f>
        <v>1.0094251431482004</v>
      </c>
      <c r="AK40" s="127">
        <f>中小企業実態基本調査_令和3年確報_PL中分類!AK33/(中小企業実態基本調査_令和3年確報_BS中分類!AK19+中小企業実態基本調査_令和3年確報_BS中分類!AK20+中小企業実態基本調査_令和3年確報_BS中分類!AK21)</f>
        <v>2.0628683444096825</v>
      </c>
      <c r="AL40" s="126">
        <f>中小企業実態基本調査_令和3年確報_PL中分類!AL33/(中小企業実態基本調査_令和3年確報_BS中分類!AL19+中小企業実態基本調査_令和3年確報_BS中分類!AL20+中小企業実態基本調査_令和3年確報_BS中分類!AL21)</f>
        <v>4.047370646139691</v>
      </c>
      <c r="AM40" s="110">
        <f>中小企業実態基本調査_令和3年確報_PL中分類!AM33/(中小企業実態基本調査_令和3年確報_BS中分類!AM19+中小企業実態基本調査_令和3年確報_BS中分類!AM20+中小企業実態基本調査_令和3年確報_BS中分類!AM21)</f>
        <v>1.706950778929365</v>
      </c>
      <c r="AN40" s="110">
        <f>中小企業実態基本調査_令和3年確報_PL中分類!AN33/(中小企業実態基本調査_令和3年確報_BS中分類!AN19+中小企業実態基本調査_令和3年確報_BS中分類!AN20+中小企業実態基本調査_令和3年確報_BS中分類!AN21)</f>
        <v>0.67172839079071278</v>
      </c>
      <c r="AO40" s="110">
        <f>中小企業実態基本調査_令和3年確報_PL中分類!AO33/(中小企業実態基本調査_令和3年確報_BS中分類!AO19+中小企業実態基本調査_令和3年確報_BS中分類!AO20+中小企業実態基本調査_令和3年確報_BS中分類!AO21)</f>
        <v>9.5677794761886812</v>
      </c>
      <c r="AP40" s="110">
        <f>中小企業実態基本調査_令和3年確報_PL中分類!AP33/(中小企業実態基本調査_令和3年確報_BS中分類!AP19+中小企業実態基本調査_令和3年確報_BS中分類!AP20+中小企業実態基本調査_令和3年確報_BS中分類!AP21)</f>
        <v>5.5188790096361844</v>
      </c>
      <c r="AQ40" s="127">
        <f>中小企業実態基本調査_令和3年確報_PL中分類!AQ33/(中小企業実態基本調査_令和3年確報_BS中分類!AQ19+中小企業実態基本調査_令和3年確報_BS中分類!AQ20+中小企業実態基本調査_令和3年確報_BS中分類!AQ21)</f>
        <v>3.1179365500577991</v>
      </c>
      <c r="AR40" s="126">
        <f>中小企業実態基本調査_令和3年確報_PL中分類!AR33/(中小企業実態基本調査_令和3年確報_BS中分類!AR19+中小企業実態基本調査_令和3年確報_BS中分類!AR20+中小企業実態基本調査_令和3年確報_BS中分類!AR21)</f>
        <v>1.5729408344933846</v>
      </c>
      <c r="AS40" s="110">
        <f>中小企業実態基本調査_令和3年確報_PL中分類!AS33/(中小企業実態基本調査_令和3年確報_BS中分類!AS19+中小企業実態基本調査_令和3年確報_BS中分類!AS20+中小企業実態基本調査_令和3年確報_BS中分類!AS21)</f>
        <v>1.8687439171046198</v>
      </c>
      <c r="AT40" s="110">
        <f>中小企業実態基本調査_令和3年確報_PL中分類!AT33/(中小企業実態基本調査_令和3年確報_BS中分類!AT19+中小企業実態基本調査_令和3年確報_BS中分類!AT20+中小企業実態基本調査_令和3年確報_BS中分類!AT21)</f>
        <v>2.4578795765870995</v>
      </c>
      <c r="AU40" s="110">
        <f>中小企業実態基本調査_令和3年確報_PL中分類!AU33/(中小企業実態基本調査_令和3年確報_BS中分類!AU19+中小企業実態基本調査_令和3年確報_BS中分類!AU20+中小企業実態基本調査_令和3年確報_BS中分類!AU21)</f>
        <v>0.34012029639969921</v>
      </c>
      <c r="AV40" s="110">
        <f>中小企業実態基本調査_令和3年確報_PL中分類!AV33/(中小企業実態基本調査_令和3年確報_BS中分類!AV19+中小企業実態基本調査_令和3年確報_BS中分類!AV20+中小企業実態基本調査_令和3年確報_BS中分類!AV21)</f>
        <v>0.78664765799678604</v>
      </c>
      <c r="AW40" s="110">
        <f>中小企業実態基本調査_令和3年確報_PL中分類!AW33/(中小企業実態基本調査_令和3年確報_BS中分類!AW19+中小企業実態基本調査_令和3年確報_BS中分類!AW20+中小企業実態基本調査_令和3年確報_BS中分類!AW21)</f>
        <v>1.7852936978241019</v>
      </c>
      <c r="AX40" s="127" t="e">
        <f>中小企業実態基本調査_令和3年確報_PL中分類!AX33/(中小企業実態基本調査_令和3年確報_BS中分類!AX19+中小企業実態基本調査_令和3年確報_BS中分類!AX20+中小企業実態基本調査_令和3年確報_BS中分類!AX21)</f>
        <v>#VALUE!</v>
      </c>
      <c r="AY40" s="126">
        <f>中小企業実態基本調査_令和3年確報_PL中分類!AY33/(中小企業実態基本調査_令和3年確報_BS中分類!AY19+中小企業実態基本調査_令和3年確報_BS中分類!AY20+中小企業実態基本調査_令和3年確報_BS中分類!AY21)</f>
        <v>2.0180937301379798</v>
      </c>
      <c r="AZ40" s="110">
        <f>中小企業実態基本調査_令和3年確報_PL中分類!AZ33/(中小企業実態基本調査_令和3年確報_BS中分類!AZ19+中小企業実態基本調査_令和3年確報_BS中分類!AZ20+中小企業実態基本調査_令和3年確報_BS中分類!AZ21)</f>
        <v>3.9440376587700712</v>
      </c>
      <c r="BA40" s="110">
        <f>中小企業実態基本調査_令和3年確報_PL中分類!BA33/(中小企業実態基本調査_令和3年確報_BS中分類!BA19+中小企業実態基本調査_令和3年確報_BS中分類!BA20+中小企業実態基本調査_令和3年確報_BS中分類!BA21)</f>
        <v>2.3003397665831296</v>
      </c>
      <c r="BB40" s="110">
        <f>中小企業実態基本調査_令和3年確報_PL中分類!BB33/(中小企業実態基本調査_令和3年確報_BS中分類!BB19+中小企業実態基本調査_令和3年確報_BS中分類!BB20+中小企業実態基本調査_令和3年確報_BS中分類!BB21)</f>
        <v>1.4816792347046586</v>
      </c>
      <c r="BC40" s="110">
        <f>中小企業実態基本調査_令和3年確報_PL中分類!BC33/(中小企業実態基本調査_令和3年確報_BS中分類!BC19+中小企業実態基本調査_令和3年確報_BS中分類!BC20+中小企業実態基本調査_令和3年確報_BS中分類!BC21)</f>
        <v>1.836155087070322</v>
      </c>
      <c r="BD40" s="110">
        <f>中小企業実態基本調査_令和3年確報_PL中分類!BD33/(中小企業実態基本調査_令和3年確報_BS中分類!BD19+中小企業実態基本調査_令和3年確報_BS中分類!BD20+中小企業実態基本調査_令和3年確報_BS中分類!BD21)</f>
        <v>2.1483936246622979</v>
      </c>
      <c r="BE40" s="127">
        <f>中小企業実態基本調査_令和3年確報_PL中分類!BE33/(中小企業実態基本調査_令和3年確報_BS中分類!BE19+中小企業実態基本調査_令和3年確報_BS中分類!BE20+中小企業実態基本調査_令和3年確報_BS中分類!BE21)</f>
        <v>2.664234086759945</v>
      </c>
      <c r="BF40" s="126">
        <f>中小企業実態基本調査_令和3年確報_PL中分類!BF33/(中小企業実態基本調査_令和3年確報_BS中分類!BF19+中小企業実態基本調査_令和3年確報_BS中分類!BF20+中小企業実態基本調査_令和3年確報_BS中分類!BF21)</f>
        <v>1.9818628492374735</v>
      </c>
      <c r="BG40" s="110">
        <f>中小企業実態基本調査_令和3年確報_PL中分類!BG33/(中小企業実態基本調査_令和3年確報_BS中分類!BG19+中小企業実態基本調査_令和3年確報_BS中分類!BG20+中小企業実態基本調査_令和3年確報_BS中分類!BG21)</f>
        <v>0.76985142606260271</v>
      </c>
      <c r="BH40" s="110">
        <f>中小企業実態基本調査_令和3年確報_PL中分類!BH33/(中小企業実態基本調査_令和3年確報_BS中分類!BH19+中小企業実態基本調査_令和3年確報_BS中分類!BH20+中小企業実態基本調査_令和3年確報_BS中分類!BH21)</f>
        <v>2.7145425761590976</v>
      </c>
      <c r="BI40" s="110">
        <f>中小企業実態基本調査_令和3年確報_PL中分類!BI33/(中小企業実態基本調査_令和3年確報_BS中分類!BI19+中小企業実態基本調査_令和3年確報_BS中分類!BI20+中小企業実態基本調査_令和3年確報_BS中分類!BI21)</f>
        <v>1.7628503821284529</v>
      </c>
      <c r="BJ40" s="110">
        <f>中小企業実態基本調査_令和3年確報_PL中分類!BJ33/(中小企業実態基本調査_令和3年確報_BS中分類!BJ19+中小企業実態基本調査_令和3年確報_BS中分類!BJ20+中小企業実態基本調査_令和3年確報_BS中分類!BJ21)</f>
        <v>1.668134022877688</v>
      </c>
      <c r="BK40" s="110">
        <f>中小企業実態基本調査_令和3年確報_PL中分類!BK33/(中小企業実態基本調査_令和3年確報_BS中分類!BK19+中小企業実態基本調査_令和3年確報_BS中分類!BK20+中小企業実態基本調査_令和3年確報_BS中分類!BK21)</f>
        <v>2.1153495175684043</v>
      </c>
      <c r="BL40" s="127">
        <f>中小企業実態基本調査_令和3年確報_PL中分類!BL33/(中小企業実態基本調査_令和3年確報_BS中分類!BL19+中小企業実態基本調査_令和3年確報_BS中分類!BL20+中小企業実態基本調査_令和3年確報_BS中分類!BL21)</f>
        <v>3.9972971537675517</v>
      </c>
      <c r="BM40" s="126">
        <f>中小企業実態基本調査_令和3年確報_PL中分類!BM33/(中小企業実態基本調査_令和3年確報_BS中分類!BM19+中小企業実態基本調査_令和3年確報_BS中分類!BM20+中小企業実態基本調査_令和3年確報_BS中分類!BM21)</f>
        <v>0.41847954075301685</v>
      </c>
      <c r="BN40" s="110">
        <f>中小企業実態基本調査_令和3年確報_PL中分類!BN33/(中小企業実態基本調査_令和3年確報_BS中分類!BN19+中小企業実態基本調査_令和3年確報_BS中分類!BN20+中小企業実態基本調査_令和3年確報_BS中分類!BN21)</f>
        <v>1.1168649333111158</v>
      </c>
      <c r="BO40" s="110">
        <f>中小企業実態基本調査_令和3年確報_PL中分類!BO33/(中小企業実態基本調査_令和3年確報_BS中分類!BO19+中小企業実態基本調査_令和3年確報_BS中分類!BO20+中小企業実態基本調査_令和3年確報_BS中分類!BO21)</f>
        <v>0.27862067294106646</v>
      </c>
      <c r="BP40" s="127">
        <f>中小企業実態基本調査_令和3年確報_PL中分類!BP33/(中小企業実態基本調査_令和3年確報_BS中分類!BP19+中小企業実態基本調査_令和3年確報_BS中分類!BP20+中小企業実態基本調査_令和3年確報_BS中分類!BP21)</f>
        <v>1.0184021253936111</v>
      </c>
      <c r="BQ40" s="126">
        <f>中小企業実態基本調査_令和3年確報_PL中分類!BQ33/(中小企業実態基本調査_令和3年確報_BS中分類!BQ19+中小企業実態基本調査_令和3年確報_BS中分類!BQ20+中小企業実態基本調査_令和3年確報_BS中分類!BQ21)</f>
        <v>4.1681856742607089</v>
      </c>
      <c r="BR40" s="110">
        <f>中小企業実態基本調査_令和3年確報_PL中分類!BR33/(中小企業実態基本調査_令和3年確報_BS中分類!BR19+中小企業実態基本調査_令和3年確報_BS中分類!BR20+中小企業実態基本調査_令和3年確報_BS中分類!BR21)</f>
        <v>3.1859915498362783</v>
      </c>
      <c r="BS40" s="110">
        <f>中小企業実態基本調査_令和3年確報_PL中分類!BS33/(中小企業実態基本調査_令和3年確報_BS中分類!BS19+中小企業実態基本調査_令和3年確報_BS中分類!BS20+中小企業実態基本調査_令和3年確報_BS中分類!BS21)</f>
        <v>5.1273561078522851</v>
      </c>
      <c r="BT40" s="127">
        <f>中小企業実態基本調査_令和3年確報_PL中分類!BT33/(中小企業実態基本調査_令和3年確報_BS中分類!BT19+中小企業実態基本調査_令和3年確報_BS中分類!BT20+中小企業実態基本調査_令和3年確報_BS中分類!BT21)</f>
        <v>5.2002251396238979</v>
      </c>
      <c r="BU40" s="126">
        <f>中小企業実態基本調査_令和3年確報_PL中分類!BU33/(中小企業実態基本調査_令和3年確報_BS中分類!BU19+中小企業実態基本調査_令和3年確報_BS中分類!BU20+中小企業実態基本調査_令和3年確報_BS中分類!BU21)</f>
        <v>1.1078042424957442</v>
      </c>
      <c r="BV40" s="110">
        <f>中小企業実態基本調査_令和3年確報_PL中分類!BV33/(中小企業実態基本調査_令和3年確報_BS中分類!BV19+中小企業実態基本調査_令和3年確報_BS中分類!BV20+中小企業実態基本調査_令和3年確報_BS中分類!BV21)</f>
        <v>0.39252991424379391</v>
      </c>
      <c r="BW40" s="110">
        <f>中小企業実態基本調査_令和3年確報_PL中分類!BW33/(中小企業実態基本調査_令和3年確報_BS中分類!BW19+中小企業実態基本調査_令和3年確報_BS中分類!BW20+中小企業実態基本調査_令和3年確報_BS中分類!BW21)</f>
        <v>1.831975439822098</v>
      </c>
      <c r="BX40" s="127">
        <f>中小企業実態基本調査_令和3年確報_PL中分類!BX33/(中小企業実態基本調査_令和3年確報_BS中分類!BX19+中小企業実態基本調査_令和3年確報_BS中分類!BX20+中小企業実態基本調査_令和3年確報_BS中分類!BX21)</f>
        <v>4.1036087036146656</v>
      </c>
      <c r="BY40" s="126">
        <f>中小企業実態基本調査_令和3年確報_PL中分類!BY33/(中小企業実態基本調査_令和3年確報_BS中分類!BY19+中小企業実態基本調査_令和3年確報_BS中分類!BY20+中小企業実態基本調査_令和3年確報_BS中分類!BY21)</f>
        <v>1.0232595005526661</v>
      </c>
      <c r="BZ40" s="110">
        <f>中小企業実態基本調査_令和3年確報_PL中分類!BZ33/(中小企業実態基本調査_令和3年確報_BS中分類!BZ19+中小企業実態基本調査_令和3年確報_BS中分類!BZ20+中小企業実態基本調査_令和3年確報_BS中分類!BZ21)</f>
        <v>1.7333767468912507</v>
      </c>
      <c r="CA40" s="110">
        <f>中小企業実態基本調査_令和3年確報_PL中分類!CA33/(中小企業実態基本調査_令和3年確報_BS中分類!CA19+中小企業実態基本調査_令和3年確報_BS中分類!CA20+中小企業実態基本調査_令和3年確報_BS中分類!CA21)</f>
        <v>1.0302752059442262</v>
      </c>
      <c r="CB40" s="127">
        <f>中小企業実態基本調査_令和3年確報_PL中分類!CB33/(中小企業実態基本調査_令和3年確報_BS中分類!CB19+中小企業実態基本調査_令和3年確報_BS中分類!CB20+中小企業実態基本調査_令和3年確報_BS中分類!CB21)</f>
        <v>0.78362960790173442</v>
      </c>
      <c r="CC40" s="126">
        <f>中小企業実態基本調査_令和3年確報_PL中分類!CC33/(中小企業実態基本調査_令和3年確報_BS中分類!CC19+中小企業実態基本調査_令和3年確報_BS中分類!CC20+中小企業実態基本調査_令和3年確報_BS中分類!CC21)</f>
        <v>4.1241090311621003</v>
      </c>
      <c r="CD40" s="110">
        <f>中小企業実態基本調査_令和3年確報_PL中分類!CD33/(中小企業実態基本調査_令和3年確報_BS中分類!CD19+中小企業実態基本調査_令和3年確報_BS中分類!CD20+中小企業実態基本調査_令和3年確報_BS中分類!CD21)</f>
        <v>1.4503835588849452</v>
      </c>
      <c r="CE40" s="110">
        <f>中小企業実態基本調査_令和3年確報_PL中分類!CE33/(中小企業実態基本調査_令和3年確報_BS中分類!CE19+中小企業実態基本調査_令和3年確報_BS中分類!CE20+中小企業実態基本調査_令和3年確報_BS中分類!CE21)</f>
        <v>2.005910025515</v>
      </c>
      <c r="CF40" s="110">
        <f>中小企業実態基本調査_令和3年確報_PL中分類!CF33/(中小企業実態基本調査_令和3年確報_BS中分類!CF19+中小企業実態基本調査_令和3年確報_BS中分類!CF20+中小企業実態基本調査_令和3年確報_BS中分類!CF21)</f>
        <v>4.3522387595253669</v>
      </c>
      <c r="CG40" s="110">
        <f>中小企業実態基本調査_令和3年確報_PL中分類!CG33/(中小企業実態基本調査_令和3年確報_BS中分類!CG19+中小企業実態基本調査_令和3年確報_BS中分類!CG20+中小企業実態基本調査_令和3年確報_BS中分類!CG21)</f>
        <v>17.864075192134468</v>
      </c>
      <c r="CH40" s="127">
        <f>中小企業実態基本調査_令和3年確報_PL中分類!CH33/(中小企業実態基本調査_令和3年確報_BS中分類!CH19+中小企業実態基本調査_令和3年確報_BS中分類!CH20+中小企業実態基本調査_令和3年確報_BS中分類!CH21)</f>
        <v>6.1603005857968824</v>
      </c>
    </row>
    <row r="41" spans="1:86" s="101" customFormat="1" ht="16.5" x14ac:dyDescent="0.15">
      <c r="A41" s="184" t="s">
        <v>85</v>
      </c>
      <c r="D41" s="229"/>
      <c r="E41" s="236"/>
      <c r="F41" s="171" t="s">
        <v>508</v>
      </c>
      <c r="G41" s="172" t="s">
        <v>555</v>
      </c>
      <c r="H41" s="163">
        <f>中小企業実態基本調査_令和3年確報_PL中分類!H9/中小企業実態基本調査_令和3年確報_PL中分類!H8*1000000/1000</f>
        <v>20388.367365127589</v>
      </c>
      <c r="I41" s="164">
        <f>中小企業実態基本調査_令和3年確報_PL中分類!I9/中小企業実態基本調査_令和3年確報_PL中分類!I8*1000000/1000</f>
        <v>24514.090098849923</v>
      </c>
      <c r="J41" s="165">
        <f>中小企業実態基本調査_令和3年確報_PL中分類!J9/中小企業実態基本調査_令和3年確報_PL中分類!J8*1000000/1000</f>
        <v>27549.110161356195</v>
      </c>
      <c r="K41" s="165">
        <f>中小企業実態基本調査_令和3年確報_PL中分類!K9/中小企業実態基本調査_令和3年確報_PL中分類!K8*1000000/1000</f>
        <v>22320.718267396471</v>
      </c>
      <c r="L41" s="166">
        <f>中小企業実態基本調査_令和3年確報_PL中分類!L9/中小企業実態基本調査_令和3年確報_PL中分類!L8*1000000/1000</f>
        <v>21043.4241393843</v>
      </c>
      <c r="M41" s="164">
        <f>中小企業実態基本調査_令和3年確報_PL中分類!M9/中小企業実態基本調査_令和3年確報_PL中分類!M8*1000000/1000</f>
        <v>20117.057896289447</v>
      </c>
      <c r="N41" s="165">
        <f>中小企業実態基本調査_令和3年確報_PL中分類!N9/中小企業実態基本調査_令和3年確報_PL中分類!N8*1000000/1000</f>
        <v>18635.157488349876</v>
      </c>
      <c r="O41" s="165">
        <f>中小企業実態基本調査_令和3年確報_PL中分類!O9/中小企業実態基本調査_令和3年確報_PL中分類!O8*1000000/1000</f>
        <v>25511.947040595947</v>
      </c>
      <c r="P41" s="165">
        <f>中小企業実態基本調査_令和3年確報_PL中分類!P9/中小企業実態基本調査_令和3年確報_PL中分類!P8*1000000/1000</f>
        <v>18974.926934528441</v>
      </c>
      <c r="Q41" s="165">
        <f>中小企業実態基本調査_令和3年確報_PL中分類!Q9/中小企業実態基本調査_令和3年確報_PL中分類!Q8*1000000/1000</f>
        <v>19533.825039647774</v>
      </c>
      <c r="R41" s="165">
        <f>中小企業実態基本調査_令和3年確報_PL中分類!R9/中小企業実態基本調査_令和3年確報_PL中分類!R8*1000000/1000</f>
        <v>15162.155610681453</v>
      </c>
      <c r="S41" s="165">
        <f>中小企業実態基本調査_令和3年確報_PL中分類!S9/中小企業実態基本調査_令和3年確報_PL中分類!S8*1000000/1000</f>
        <v>22350.084853013563</v>
      </c>
      <c r="T41" s="165">
        <f>中小企業実態基本調査_令和3年確報_PL中分類!T9/中小企業実態基本調査_令和3年確報_PL中分類!T8*1000000/1000</f>
        <v>15912.379346108602</v>
      </c>
      <c r="U41" s="165">
        <f>中小企業実態基本調査_令和3年確報_PL中分類!U9/中小企業実態基本調査_令和3年確報_PL中分類!U8*1000000/1000</f>
        <v>29495.974476496569</v>
      </c>
      <c r="V41" s="165">
        <f>中小企業実態基本調査_令和3年確報_PL中分類!V9/中小企業実態基本調査_令和3年確報_PL中分類!V8*1000000/1000</f>
        <v>47513.382406092678</v>
      </c>
      <c r="W41" s="165">
        <f>中小企業実態基本調査_令和3年確報_PL中分類!W9/中小企業実態基本調査_令和3年確報_PL中分類!W8*1000000/1000</f>
        <v>21036.854495437266</v>
      </c>
      <c r="X41" s="165">
        <f>中小企業実態基本調査_令和3年確報_PL中分類!X9/中小企業実態基本調査_令和3年確報_PL中分類!X8*1000000/1000</f>
        <v>15677.449418774462</v>
      </c>
      <c r="Y41" s="165">
        <f>中小企業実態基本調査_令和3年確報_PL中分類!Y9/中小企業実態基本調査_令和3年確報_PL中分類!Y8*1000000/1000</f>
        <v>12789.598676880223</v>
      </c>
      <c r="Z41" s="165">
        <f>中小企業実態基本調査_令和3年確報_PL中分類!Z9/中小企業実態基本調査_令和3年確報_PL中分類!Z8*1000000/1000</f>
        <v>24630.645776470483</v>
      </c>
      <c r="AA41" s="165">
        <f>中小企業実態基本調査_令和3年確報_PL中分類!AA9/中小企業実態基本調査_令和3年確報_PL中分類!AA8*1000000/1000</f>
        <v>30358.998533422531</v>
      </c>
      <c r="AB41" s="165">
        <f>中小企業実態基本調査_令和3年確報_PL中分類!AB9/中小企業実態基本調査_令和3年確報_PL中分類!AB8*1000000/1000</f>
        <v>26554.696454393619</v>
      </c>
      <c r="AC41" s="165">
        <f>中小企業実態基本調査_令和3年確報_PL中分類!AC9/中小企業実態基本調査_令和3年確報_PL中分類!AC8*1000000/1000</f>
        <v>17106.779695762001</v>
      </c>
      <c r="AD41" s="165">
        <f>中小企業実態基本調査_令和3年確報_PL中分類!AD9/中小企業実態基本調査_令和3年確報_PL中分類!AD8*1000000/1000</f>
        <v>17327.441614188065</v>
      </c>
      <c r="AE41" s="165">
        <f>中小企業実態基本調査_令和3年確報_PL中分類!AE9/中小企業実態基本調査_令和3年確報_PL中分類!AE8*1000000/1000</f>
        <v>17125.14967125397</v>
      </c>
      <c r="AF41" s="165">
        <f>中小企業実態基本調査_令和3年確報_PL中分類!AF9/中小企業実態基本調査_令和3年確報_PL中分類!AF8*1000000/1000</f>
        <v>20969.874095528769</v>
      </c>
      <c r="AG41" s="165">
        <f>中小企業実態基本調査_令和3年確報_PL中分類!AG9/中小企業実態基本調査_令和3年確報_PL中分類!AG8*1000000/1000</f>
        <v>23071.707334551138</v>
      </c>
      <c r="AH41" s="165">
        <f>中小企業実態基本調査_令和3年確報_PL中分類!AH9/中小企業実態基本調査_令和3年確報_PL中分類!AH8*1000000/1000</f>
        <v>18992.61214813709</v>
      </c>
      <c r="AI41" s="165">
        <f>中小企業実態基本調査_令和3年確報_PL中分類!AI9/中小企業実態基本調査_令和3年確報_PL中分類!AI8*1000000/1000</f>
        <v>20030.665028415067</v>
      </c>
      <c r="AJ41" s="165">
        <f>中小企業実態基本調査_令和3年確報_PL中分類!AJ9/中小企業実態基本調査_令和3年確報_PL中分類!AJ8*1000000/1000</f>
        <v>21762.069672391652</v>
      </c>
      <c r="AK41" s="166">
        <f>中小企業実態基本調査_令和3年確報_PL中分類!AK9/中小企業実態基本調査_令和3年確報_PL中分類!AK8*1000000/1000</f>
        <v>17161.05820260043</v>
      </c>
      <c r="AL41" s="164">
        <f>中小企業実態基本調査_令和3年確報_PL中分類!AL9/中小企業実態基本調査_令和3年確報_PL中分類!AL8*1000000/1000</f>
        <v>14894.477591422705</v>
      </c>
      <c r="AM41" s="165">
        <f>中小企業実態基本調査_令和3年確報_PL中分類!AM9/中小企業実態基本調査_令和3年確報_PL中分類!AM8*1000000/1000</f>
        <v>24231.292652379623</v>
      </c>
      <c r="AN41" s="165">
        <f>中小企業実態基本調査_令和3年確報_PL中分類!AN9/中小企業実態基本調査_令和3年確報_PL中分類!AN8*1000000/1000</f>
        <v>31038.442298100032</v>
      </c>
      <c r="AO41" s="165">
        <f>中小企業実態基本調査_令和3年確報_PL中分類!AO9/中小企業実態基本調査_令和3年確報_PL中分類!AO8*1000000/1000</f>
        <v>11891.695011708875</v>
      </c>
      <c r="AP41" s="165">
        <f>中小企業実態基本調査_令和3年確報_PL中分類!AP9/中小企業実態基本調査_令和3年確報_PL中分類!AP8*1000000/1000</f>
        <v>19151.49926003634</v>
      </c>
      <c r="AQ41" s="166">
        <f>中小企業実態基本調査_令和3年確報_PL中分類!AQ9/中小企業実態基本調査_令和3年確報_PL中分類!AQ8*1000000/1000</f>
        <v>17100.295353232403</v>
      </c>
      <c r="AR41" s="164">
        <f>中小企業実態基本調査_令和3年確報_PL中分類!AR9/中小企業実態基本調査_令和3年確報_PL中分類!AR8*1000000/1000</f>
        <v>12139.659249950277</v>
      </c>
      <c r="AS41" s="165">
        <f>中小企業実態基本調査_令和3年確報_PL中分類!AS9/中小企業実態基本調査_令和3年確報_PL中分類!AS8*1000000/1000</f>
        <v>4093.1644176095274</v>
      </c>
      <c r="AT41" s="165">
        <f>中小企業実態基本調査_令和3年確報_PL中分類!AT9/中小企業実態基本調査_令和3年確報_PL中分類!AT8*1000000/1000</f>
        <v>12393.070745292462</v>
      </c>
      <c r="AU41" s="165">
        <f>中小企業実態基本調査_令和3年確報_PL中分類!AU9/中小企業実態基本調査_令和3年確報_PL中分類!AU8*1000000/1000</f>
        <v>39777.228263507939</v>
      </c>
      <c r="AV41" s="165">
        <f>中小企業実態基本調査_令和3年確報_PL中分類!AV9/中小企業実態基本調査_令和3年確報_PL中分類!AV8*1000000/1000</f>
        <v>12038.259153276633</v>
      </c>
      <c r="AW41" s="165">
        <f>中小企業実態基本調査_令和3年確報_PL中分類!AW9/中小企業実態基本調査_令和3年確報_PL中分類!AW8*1000000/1000</f>
        <v>18595.911989254462</v>
      </c>
      <c r="AX41" s="166" t="e">
        <f>中小企業実態基本調査_令和3年確報_PL中分類!AX9/中小企業実態基本調査_令和3年確報_PL中分類!AX8*1000000/1000</f>
        <v>#VALUE!</v>
      </c>
      <c r="AY41" s="164">
        <f>中小企業実態基本調査_令和3年確報_PL中分類!AY9/中小企業実態基本調査_令和3年確報_PL中分類!AY8*1000000/1000</f>
        <v>60220.76847724156</v>
      </c>
      <c r="AZ41" s="165">
        <f>中小企業実態基本調査_令和3年確報_PL中分類!AZ9/中小企業実態基本調査_令和3年確報_PL中分類!AZ8*1000000/1000</f>
        <v>67390.224185406143</v>
      </c>
      <c r="BA41" s="165">
        <f>中小企業実態基本調査_令和3年確報_PL中分類!BA9/中小企業実態基本調査_令和3年確報_PL中分類!BA8*1000000/1000</f>
        <v>29305.177260921282</v>
      </c>
      <c r="BB41" s="165">
        <f>中小企業実態基本調査_令和3年確報_PL中分類!BB9/中小企業実態基本調査_令和3年確報_PL中分類!BB8*1000000/1000</f>
        <v>59438.728358021101</v>
      </c>
      <c r="BC41" s="165">
        <f>中小企業実態基本調査_令和3年確報_PL中分類!BC9/中小企業実態基本調査_令和3年確報_PL中分類!BC8*1000000/1000</f>
        <v>77157.590063685711</v>
      </c>
      <c r="BD41" s="165">
        <f>中小企業実態基本調査_令和3年確報_PL中分類!BD9/中小企業実態基本調査_令和3年確報_PL中分類!BD8*1000000/1000</f>
        <v>60780.457696246303</v>
      </c>
      <c r="BE41" s="166">
        <f>中小企業実態基本調査_令和3年確報_PL中分類!BE9/中小企業実態基本調査_令和3年確報_PL中分類!BE8*1000000/1000</f>
        <v>57364.295167998353</v>
      </c>
      <c r="BF41" s="164">
        <f>中小企業実態基本調査_令和3年確報_PL中分類!BF9/中小企業実態基本調査_令和3年確報_PL中分類!BF8*1000000/1000</f>
        <v>18495.3567749824</v>
      </c>
      <c r="BG41" s="165">
        <f>中小企業実態基本調査_令和3年確報_PL中分類!BG9/中小企業実態基本調査_令和3年確報_PL中分類!BG8*1000000/1000</f>
        <v>17366.86483342147</v>
      </c>
      <c r="BH41" s="165">
        <f>中小企業実態基本調査_令和3年確報_PL中分類!BH9/中小企業実態基本調査_令和3年確報_PL中分類!BH8*1000000/1000</f>
        <v>13083.185520751376</v>
      </c>
      <c r="BI41" s="165">
        <f>中小企業実態基本調査_令和3年確報_PL中分類!BI9/中小企業実態基本調査_令和3年確報_PL中分類!BI8*1000000/1000</f>
        <v>12353.802089040566</v>
      </c>
      <c r="BJ41" s="165">
        <f>中小企業実態基本調査_令和3年確報_PL中分類!BJ9/中小企業実態基本調査_令和3年確報_PL中分類!BJ8*1000000/1000</f>
        <v>27546.993285052704</v>
      </c>
      <c r="BK41" s="165">
        <f>中小企業実態基本調査_令和3年確報_PL中分類!BK9/中小企業実態基本調査_令和3年確報_PL中分類!BK8*1000000/1000</f>
        <v>20922.077716880547</v>
      </c>
      <c r="BL41" s="166">
        <f>中小企業実態基本調査_令和3年確報_PL中分類!BL9/中小企業実態基本調査_令和3年確報_PL中分類!BL8*1000000/1000</f>
        <v>35197.307280149682</v>
      </c>
      <c r="BM41" s="164">
        <f>中小企業実態基本調査_令和3年確報_PL中分類!BM9/中小企業実態基本調査_令和3年確報_PL中分類!BM8*1000000/1000</f>
        <v>28462.568501358255</v>
      </c>
      <c r="BN41" s="165">
        <f>中小企業実態基本調査_令和3年確報_PL中分類!BN9/中小企業実態基本調査_令和3年確報_PL中分類!BN8*1000000/1000</f>
        <v>51505.809511667685</v>
      </c>
      <c r="BO41" s="165">
        <f>中小企業実態基本調査_令和3年確報_PL中分類!BO9/中小企業実態基本調査_令和3年確報_PL中分類!BO8*1000000/1000</f>
        <v>16411.102207935972</v>
      </c>
      <c r="BP41" s="166">
        <f>中小企業実態基本調査_令和3年確報_PL中分類!BP9/中小企業実態基本調査_令和3年確報_PL中分類!BP8*1000000/1000</f>
        <v>32290.901527642924</v>
      </c>
      <c r="BQ41" s="164">
        <f>中小企業実態基本調査_令和3年確報_PL中分類!BQ9/中小企業実態基本調査_令和3年確報_PL中分類!BQ8*1000000/1000</f>
        <v>12960.251852970983</v>
      </c>
      <c r="BR41" s="165">
        <f>中小企業実態基本調査_令和3年確報_PL中分類!BR9/中小企業実態基本調査_令和3年確報_PL中分類!BR8*1000000/1000</f>
        <v>11332.194377217953</v>
      </c>
      <c r="BS41" s="165">
        <f>中小企業実態基本調査_令和3年確報_PL中分類!BS9/中小企業実態基本調査_令和3年確報_PL中分類!BS8*1000000/1000</f>
        <v>29961.11940283225</v>
      </c>
      <c r="BT41" s="166">
        <f>中小企業実態基本調査_令和3年確報_PL中分類!BT9/中小企業実態基本調査_令和3年確報_PL中分類!BT8*1000000/1000</f>
        <v>10632.354551167224</v>
      </c>
      <c r="BU41" s="164">
        <f>中小企業実態基本調査_令和3年確報_PL中分類!BU9/中小企業実態基本調査_令和3年確報_PL中分類!BU8*1000000/1000</f>
        <v>4510.5818882299918</v>
      </c>
      <c r="BV41" s="165">
        <f>中小企業実態基本調査_令和3年確報_PL中分類!BV9/中小企業実態基本調査_令和3年確報_PL中分類!BV8*1000000/1000</f>
        <v>5585.0294912237296</v>
      </c>
      <c r="BW41" s="165">
        <f>中小企業実態基本調査_令和3年確報_PL中分類!BW9/中小企業実態基本調査_令和3年確報_PL中分類!BW8*1000000/1000</f>
        <v>4470.0244871753193</v>
      </c>
      <c r="BX41" s="166">
        <f>中小企業実態基本調査_令和3年確報_PL中分類!BX9/中小企業実態基本調査_令和3年確報_PL中分類!BX8*1000000/1000</f>
        <v>3492.2106403309372</v>
      </c>
      <c r="BY41" s="164">
        <f>中小企業実態基本調査_令和3年確報_PL中分類!BY9/中小企業実態基本調査_令和3年確報_PL中分類!BY8*1000000/1000</f>
        <v>13985.696796640914</v>
      </c>
      <c r="BZ41" s="165">
        <f>中小企業実態基本調査_令和3年確報_PL中分類!BZ9/中小企業実態基本調査_令和3年確報_PL中分類!BZ8*1000000/1000</f>
        <v>6359.8530954295875</v>
      </c>
      <c r="CA41" s="165">
        <f>中小企業実態基本調査_令和3年確報_PL中分類!CA9/中小企業実態基本調査_令和3年確報_PL中分類!CA8*1000000/1000</f>
        <v>9835.4725851005896</v>
      </c>
      <c r="CB41" s="166">
        <f>中小企業実態基本調査_令和3年確報_PL中分類!CB9/中小企業実態基本調査_令和3年確報_PL中分類!CB8*1000000/1000</f>
        <v>27034.046582854324</v>
      </c>
      <c r="CC41" s="164">
        <f>中小企業実態基本調査_令和3年確報_PL中分類!CC9/中小企業実態基本調査_令和3年確報_PL中分類!CC8*1000000/1000</f>
        <v>7147.5903813795094</v>
      </c>
      <c r="CD41" s="165">
        <f>中小企業実態基本調査_令和3年確報_PL中分類!CD9/中小企業実態基本調査_令和3年確報_PL中分類!CD8*1000000/1000</f>
        <v>14359.282493700735</v>
      </c>
      <c r="CE41" s="165">
        <f>中小企業実態基本調査_令和3年確報_PL中分類!CE9/中小企業実態基本調査_令和3年確報_PL中分類!CE8*1000000/1000</f>
        <v>12421.439508629861</v>
      </c>
      <c r="CF41" s="165">
        <f>中小企業実態基本調査_令和3年確報_PL中分類!CF9/中小企業実態基本調査_令和3年確報_PL中分類!CF8*1000000/1000</f>
        <v>12769.247650180356</v>
      </c>
      <c r="CG41" s="165">
        <f>中小企業実態基本調査_令和3年確報_PL中分類!CG9/中小企業実態基本調査_令和3年確報_PL中分類!CG8*1000000/1000</f>
        <v>5801.5388075703149</v>
      </c>
      <c r="CH41" s="166">
        <f>中小企業実態基本調査_令和3年確報_PL中分類!CH9/中小企業実態基本調査_令和3年確報_PL中分類!CH8*1000000/1000</f>
        <v>5764.6260149003656</v>
      </c>
    </row>
    <row r="42" spans="1:86" s="107" customFormat="1" ht="16.5" x14ac:dyDescent="0.4">
      <c r="A42" s="184" t="s">
        <v>86</v>
      </c>
      <c r="C42" s="102"/>
      <c r="D42" s="229"/>
      <c r="E42" s="231" t="s">
        <v>509</v>
      </c>
      <c r="F42" s="168" t="s">
        <v>510</v>
      </c>
      <c r="G42" s="169" t="s">
        <v>556</v>
      </c>
      <c r="H42" s="144">
        <f>(中小企業実態基本調査_令和3年確報_PL中分類!H12+中小企業実態基本調査_令和3年確報_PL中分類!H17)/中小企業実態基本調査_令和3年確報_PL中分類!H8*1000000/1000</f>
        <v>3520.2703596098854</v>
      </c>
      <c r="I42" s="136">
        <f>(中小企業実態基本調査_令和3年確報_PL中分類!I12+中小企業実態基本調査_令和3年確報_PL中分類!I17)/中小企業実態基本調査_令和3年確報_PL中分類!I8*1000000/1000</f>
        <v>4341.1571054702381</v>
      </c>
      <c r="J42" s="123">
        <f>(中小企業実態基本調査_令和3年確報_PL中分類!J12+中小企業実態基本調査_令和3年確報_PL中分類!J17)/中小企業実態基本調査_令和3年確報_PL中分類!J8*1000000/1000</f>
        <v>4089.3237504973845</v>
      </c>
      <c r="K42" s="123">
        <f>(中小企業実態基本調査_令和3年確報_PL中分類!K12+中小企業実態基本調査_令和3年確報_PL中分類!K17)/中小企業実態基本調査_令和3年確報_PL中分類!K8*1000000/1000</f>
        <v>4650.8033067906035</v>
      </c>
      <c r="L42" s="137">
        <f>(中小企業実態基本調査_令和3年確報_PL中分類!L12+中小企業実態基本調査_令和3年確報_PL中分類!L17)/中小企業実態基本調査_令和3年確報_PL中分類!L8*1000000/1000</f>
        <v>4509.0375495680164</v>
      </c>
      <c r="M42" s="136">
        <f>(中小企業実態基本調査_令和3年確報_PL中分類!M12+中小企業実態基本調査_令和3年確報_PL中分類!M17)/中小企業実態基本調査_令和3年確報_PL中分類!M8*1000000/1000</f>
        <v>4160.2676022988653</v>
      </c>
      <c r="N42" s="123">
        <f>(中小企業実態基本調査_令和3年確報_PL中分類!N12+中小企業実態基本調査_令和3年確報_PL中分類!N17)/中小企業実態基本調査_令和3年確報_PL中分類!N8*1000000/1000</f>
        <v>2896.0714492255597</v>
      </c>
      <c r="O42" s="123">
        <f>(中小企業実態基本調査_令和3年確報_PL中分類!O12+中小企業実態基本調査_令和3年確報_PL中分類!O17)/中小企業実態基本調査_令和3年確報_PL中分類!O8*1000000/1000</f>
        <v>3799.2038144125531</v>
      </c>
      <c r="P42" s="123">
        <f>(中小企業実態基本調査_令和3年確報_PL中分類!P12+中小企業実態基本調査_令和3年確報_PL中分類!P17)/中小企業実態基本調査_令和3年確報_PL中分類!P8*1000000/1000</f>
        <v>3151.2189785565342</v>
      </c>
      <c r="Q42" s="123">
        <f>(中小企業実態基本調査_令和3年確報_PL中分類!Q12+中小企業実態基本調査_令和3年確報_PL中分類!Q17)/中小企業実態基本調査_令和3年確報_PL中分類!Q8*1000000/1000</f>
        <v>3717.2596346859787</v>
      </c>
      <c r="R42" s="123">
        <f>(中小企業実態基本調査_令和3年確報_PL中分類!R12+中小企業実態基本調査_令和3年確報_PL中分類!R17)/中小企業実態基本調査_令和3年確報_PL中分類!R8*1000000/1000</f>
        <v>3766.9634126173451</v>
      </c>
      <c r="S42" s="123">
        <f>(中小企業実態基本調査_令和3年確報_PL中分類!S12+中小企業実態基本調査_令和3年確報_PL中分類!S17)/中小企業実態基本調査_令和3年確報_PL中分類!S8*1000000/1000</f>
        <v>4353.7643176116853</v>
      </c>
      <c r="T42" s="123">
        <f>(中小企業実態基本調査_令和3年確報_PL中分類!T12+中小企業実態基本調査_令和3年確報_PL中分類!T17)/中小企業実態基本調査_令和3年確報_PL中分類!T8*1000000/1000</f>
        <v>4275.4512435352181</v>
      </c>
      <c r="U42" s="123">
        <f>(中小企業実態基本調査_令和3年確報_PL中分類!U12+中小企業実態基本調査_令和3年確報_PL中分類!U17)/中小企業実態基本調査_令和3年確報_PL中分類!U8*1000000/1000</f>
        <v>4996.213599960769</v>
      </c>
      <c r="V42" s="123">
        <f>(中小企業実態基本調査_令和3年確報_PL中分類!V12+中小企業実態基本調査_令和3年確報_PL中分類!V17)/中小企業実態基本調査_令和3年確報_PL中分類!V8*1000000/1000</f>
        <v>5606.7810765457598</v>
      </c>
      <c r="W42" s="123">
        <f>(中小企業実態基本調査_令和3年確報_PL中分類!W12+中小企業実態基本調査_令和3年確報_PL中分類!W17)/中小企業実態基本調査_令和3年確報_PL中分類!W8*1000000/1000</f>
        <v>3950.642295120761</v>
      </c>
      <c r="X42" s="123">
        <f>(中小企業実態基本調査_令和3年確報_PL中分類!X12+中小企業実態基本調査_令和3年確報_PL中分類!X17)/中小企業実態基本調査_令和3年確報_PL中分類!X8*1000000/1000</f>
        <v>3993.3628015655117</v>
      </c>
      <c r="Y42" s="123">
        <f>(中小企業実態基本調査_令和3年確報_PL中分類!Y12+中小企業実態基本調査_令和3年確報_PL中分類!Y17)/中小企業実態基本調査_令和3年確報_PL中分類!Y8*1000000/1000</f>
        <v>3206.644498607242</v>
      </c>
      <c r="Z42" s="123">
        <f>(中小企業実態基本調査_令和3年確報_PL中分類!Z12+中小企業実態基本調査_令和3年確報_PL中分類!Z17)/中小企業実態基本調査_令和3年確報_PL中分類!Z8*1000000/1000</f>
        <v>4560.6091325047919</v>
      </c>
      <c r="AA42" s="123">
        <f>(中小企業実態基本調査_令和3年確報_PL中分類!AA12+中小企業実態基本調査_令和3年確報_PL中分類!AA17)/中小企業実態基本調査_令和3年確報_PL中分類!AA8*1000000/1000</f>
        <v>4788.6869564658055</v>
      </c>
      <c r="AB42" s="123">
        <f>(中小企業実態基本調査_令和3年確報_PL中分類!AB12+中小企業実態基本調査_令和3年確報_PL中分類!AB17)/中小企業実態基本調査_令和3年確報_PL中分類!AB8*1000000/1000</f>
        <v>4746.0141913932448</v>
      </c>
      <c r="AC42" s="123">
        <f>(中小企業実態基本調査_令和3年確報_PL中分類!AC12+中小企業実態基本調査_令和3年確報_PL中分類!AC17)/中小企業実態基本調査_令和3年確報_PL中分類!AC8*1000000/1000</f>
        <v>4493.0988168158738</v>
      </c>
      <c r="AD42" s="123">
        <f>(中小企業実態基本調査_令和3年確報_PL中分類!AD12+中小企業実態基本調査_令和3年確報_PL中分類!AD17)/中小企業実態基本調査_令和3年確報_PL中分類!AD8*1000000/1000</f>
        <v>4580.6687433841071</v>
      </c>
      <c r="AE42" s="123">
        <f>(中小企業実態基本調査_令和3年確報_PL中分類!AE12+中小企業実態基本調査_令和3年確報_PL中分類!AE17)/中小企業実態基本調査_令和3年確報_PL中分類!AE8*1000000/1000</f>
        <v>4787.4300234959619</v>
      </c>
      <c r="AF42" s="123">
        <f>(中小企業実態基本調査_令和3年確報_PL中分類!AF12+中小企業実態基本調査_令和3年確報_PL中分類!AF17)/中小企業実態基本調査_令和3年確報_PL中分類!AF8*1000000/1000</f>
        <v>4543.662976112616</v>
      </c>
      <c r="AG42" s="123">
        <f>(中小企業実態基本調査_令和3年確報_PL中分類!AG12+中小企業実態基本調査_令和3年確報_PL中分類!AG17)/中小企業実態基本調査_令和3年確報_PL中分類!AG8*1000000/1000</f>
        <v>4884.7668576209835</v>
      </c>
      <c r="AH42" s="123">
        <f>(中小企業実態基本調査_令和3年確報_PL中分類!AH12+中小企業実態基本調査_令和3年確報_PL中分類!AH17)/中小企業実態基本調査_令和3年確報_PL中分類!AH8*1000000/1000</f>
        <v>4420.6271248662251</v>
      </c>
      <c r="AI42" s="123">
        <f>(中小企業実態基本調査_令和3年確報_PL中分類!AI12+中小企業実態基本調査_令和3年確報_PL中分類!AI17)/中小企業実態基本調査_令和3年確報_PL中分類!AI8*1000000/1000</f>
        <v>4801.3467164807407</v>
      </c>
      <c r="AJ42" s="123">
        <f>(中小企業実態基本調査_令和3年確報_PL中分類!AJ12+中小企業実態基本調査_令和3年確報_PL中分類!AJ17)/中小企業実態基本調査_令和3年確報_PL中分類!AJ8*1000000/1000</f>
        <v>4648.166323421603</v>
      </c>
      <c r="AK42" s="137">
        <f>(中小企業実態基本調査_令和3年確報_PL中分類!AK12+中小企業実態基本調査_令和3年確報_PL中分類!AK17)/中小企業実態基本調査_令和3年確報_PL中分類!AK8*1000000/1000</f>
        <v>3907.1871987591212</v>
      </c>
      <c r="AL42" s="136">
        <f>(中小企業実態基本調査_令和3年確報_PL中分類!AL12+中小企業実態基本調査_令和3年確報_PL中分類!AL17)/中小企業実態基本調査_令和3年確報_PL中分類!AL8*1000000/1000</f>
        <v>4578.5220594351558</v>
      </c>
      <c r="AM42" s="123">
        <f>(中小企業実態基本調査_令和3年確報_PL中分類!AM12+中小企業実態基本調査_令和3年確報_PL中分類!AM17)/中小企業実態基本調査_令和3年確報_PL中分類!AM8*1000000/1000</f>
        <v>4978.9202384265709</v>
      </c>
      <c r="AN42" s="123">
        <f>(中小企業実態基本調査_令和3年確報_PL中分類!AN12+中小企業実態基本調査_令和3年確報_PL中分類!AN17)/中小企業実態基本調査_令和3年確報_PL中分類!AN8*1000000/1000</f>
        <v>4787.6317507822068</v>
      </c>
      <c r="AO42" s="123">
        <f>(中小企業実態基本調査_令和3年確報_PL中分類!AO12+中小企業実態基本調査_令和3年確報_PL中分類!AO17)/中小企業実態基本調査_令和3年確報_PL中分類!AO8*1000000/1000</f>
        <v>4498.2310386621357</v>
      </c>
      <c r="AP42" s="123">
        <f>(中小企業実態基本調査_令和3年確報_PL中分類!AP12+中小企業実態基本調査_令和3年確報_PL中分類!AP17)/中小企業実態基本調査_令和3年確報_PL中分類!AP8*1000000/1000</f>
        <v>4346.3851276671467</v>
      </c>
      <c r="AQ42" s="137">
        <f>(中小企業実態基本調査_令和3年確報_PL中分類!AQ12+中小企業実態基本調査_令和3年確報_PL中分類!AQ17)/中小企業実態基本調査_令和3年確報_PL中分類!AQ8*1000000/1000</f>
        <v>4819.0221348014538</v>
      </c>
      <c r="AR42" s="136">
        <f>(中小企業実態基本調査_令和3年確報_PL中分類!AR12+中小企業実態基本調査_令和3年確報_PL中分類!AR17)/中小企業実態基本調査_令和3年確報_PL中分類!AR8*1000000/1000</f>
        <v>3805.2547424129893</v>
      </c>
      <c r="AS42" s="123">
        <f>(中小企業実態基本調査_令和3年確報_PL中分類!AS12+中小企業実態基本調査_令和3年確報_PL中分類!AS17)/中小企業実態基本調査_令和3年確報_PL中分類!AS8*1000000/1000</f>
        <v>3033.4669121305601</v>
      </c>
      <c r="AT42" s="123">
        <f>(中小企業実態基本調査_令和3年確報_PL中分類!AT12+中小企業実態基本調査_令和3年確報_PL中分類!AT17)/中小企業実態基本調査_令和3年確報_PL中分類!AT8*1000000/1000</f>
        <v>3994.7266431473145</v>
      </c>
      <c r="AU42" s="123">
        <f>(中小企業実態基本調査_令和3年確報_PL中分類!AU12+中小企業実態基本調査_令和3年確報_PL中分類!AU17)/中小企業実態基本調査_令和3年確報_PL中分類!AU8*1000000/1000</f>
        <v>6987.3184135152187</v>
      </c>
      <c r="AV42" s="123">
        <f>(中小企業実態基本調査_令和3年確報_PL中分類!AV12+中小企業実態基本調査_令和3年確報_PL中分類!AV17)/中小企業実態基本調査_令和3年確報_PL中分類!AV8*1000000/1000</f>
        <v>3146.8624436749305</v>
      </c>
      <c r="AW42" s="123">
        <f>(中小企業実態基本調査_令和3年確報_PL中分類!AW12+中小企業実態基本調査_令和3年確報_PL中分類!AW17)/中小企業実態基本調査_令和3年確報_PL中分類!AW8*1000000/1000</f>
        <v>3986.5018342171793</v>
      </c>
      <c r="AX42" s="137" t="e">
        <f>(中小企業実態基本調査_令和3年確報_PL中分類!AX12+中小企業実態基本調査_令和3年確報_PL中分類!AX17)/中小企業実態基本調査_令和3年確報_PL中分類!AX8*1000000/1000</f>
        <v>#VALUE!</v>
      </c>
      <c r="AY42" s="136">
        <f>(中小企業実態基本調査_令和3年確報_PL中分類!AY12+中小企業実態基本調査_令和3年確報_PL中分類!AY17)/中小企業実態基本調査_令和3年確報_PL中分類!AY8*1000000/1000</f>
        <v>4262.4616374560437</v>
      </c>
      <c r="AZ42" s="123">
        <f>(中小企業実態基本調査_令和3年確報_PL中分類!AZ12+中小企業実態基本調査_令和3年確報_PL中分類!AZ17)/中小企業実態基本調査_令和3年確報_PL中分類!AZ8*1000000/1000</f>
        <v>4834.9795777879763</v>
      </c>
      <c r="BA42" s="123">
        <f>(中小企業実態基本調査_令和3年確報_PL中分類!BA12+中小企業実態基本調査_令和3年確報_PL中分類!BA17)/中小企業実態基本調査_令和3年確報_PL中分類!BA8*1000000/1000</f>
        <v>3533.7283657930716</v>
      </c>
      <c r="BB42" s="123">
        <f>(中小企業実態基本調査_令和3年確報_PL中分類!BB12+中小企業実態基本調査_令和3年確報_PL中分類!BB17)/中小企業実態基本調査_令和3年確報_PL中分類!BB8*1000000/1000</f>
        <v>3388.3778774378516</v>
      </c>
      <c r="BC42" s="123">
        <f>(中小企業実態基本調査_令和3年確報_PL中分類!BC12+中小企業実態基本調査_令和3年確報_PL中分類!BC17)/中小企業実態基本調査_令和3年確報_PL中分類!BC8*1000000/1000</f>
        <v>4907.2928127177665</v>
      </c>
      <c r="BD42" s="123">
        <f>(中小企業実態基本調査_令和3年確報_PL中分類!BD12+中小企業実態基本調査_令和3年確報_PL中分類!BD17)/中小企業実態基本調査_令和3年確報_PL中分類!BD8*1000000/1000</f>
        <v>4910.1568592257363</v>
      </c>
      <c r="BE42" s="137">
        <f>(中小企業実態基本調査_令和3年確報_PL中分類!BE12+中小企業実態基本調査_令和3年確報_PL中分類!BE17)/中小企業実態基本調査_令和3年確報_PL中分類!BE8*1000000/1000</f>
        <v>4058.083372247138</v>
      </c>
      <c r="BF42" s="136">
        <f>(中小企業実態基本調査_令和3年確報_PL中分類!BF12+中小企業実態基本調査_令和3年確報_PL中分類!BF17)/中小企業実態基本調査_令和3年確報_PL中分類!BF8*1000000/1000</f>
        <v>2476.6331046943355</v>
      </c>
      <c r="BG42" s="123">
        <f>(中小企業実態基本調査_令和3年確報_PL中分類!BG12+中小企業実態基本調査_令和3年確報_PL中分類!BG17)/中小企業実態基本調査_令和3年確報_PL中分類!BG8*1000000/1000</f>
        <v>2073.0922792173455</v>
      </c>
      <c r="BH42" s="123">
        <f>(中小企業実態基本調査_令和3年確報_PL中分類!BH12+中小企業実態基本調査_令和3年確報_PL中分類!BH17)/中小企業実態基本調査_令和3年確報_PL中分類!BH8*1000000/1000</f>
        <v>2487.832218725413</v>
      </c>
      <c r="BI42" s="123">
        <f>(中小企業実態基本調査_令和3年確報_PL中分類!BI12+中小企業実態基本調査_令和3年確報_PL中分類!BI17)/中小企業実態基本調査_令和3年確報_PL中分類!BI8*1000000/1000</f>
        <v>1579.9563881795684</v>
      </c>
      <c r="BJ42" s="123">
        <f>(中小企業実態基本調査_令和3年確報_PL中分類!BJ12+中小企業実態基本調査_令和3年確報_PL中分類!BJ17)/中小企業実態基本調査_令和3年確報_PL中分類!BJ8*1000000/1000</f>
        <v>3861.1547629588599</v>
      </c>
      <c r="BK42" s="123">
        <f>(中小企業実態基本調査_令和3年確報_PL中分類!BK12+中小企業実態基本調査_令和3年確報_PL中分類!BK17)/中小企業実態基本調査_令和3年確報_PL中分類!BK8*1000000/1000</f>
        <v>2899.5498806543628</v>
      </c>
      <c r="BL42" s="137">
        <f>(中小企業実態基本調査_令和3年確報_PL中分類!BL12+中小企業実態基本調査_令和3年確報_PL中分類!BL17)/中小企業実態基本調査_令和3年確報_PL中分類!BL8*1000000/1000</f>
        <v>3067.613740189051</v>
      </c>
      <c r="BM42" s="136">
        <f>(中小企業実態基本調査_令和3年確報_PL中分類!BM12+中小企業実態基本調査_令和3年確報_PL中分類!BM17)/中小企業実態基本調査_令和3年確報_PL中分類!BM8*1000000/1000</f>
        <v>3754.8672081428213</v>
      </c>
      <c r="BN42" s="123">
        <f>(中小企業実態基本調査_令和3年確報_PL中分類!BN12+中小企業実態基本調査_令和3年確報_PL中分類!BN17)/中小企業実態基本調査_令和3年確報_PL中分類!BN8*1000000/1000</f>
        <v>4493.1962753768203</v>
      </c>
      <c r="BO42" s="123">
        <f>(中小企業実態基本調査_令和3年確報_PL中分類!BO12+中小企業実態基本調査_令和3年確報_PL中分類!BO17)/中小企業実態基本調査_令和3年確報_PL中分類!BO8*1000000/1000</f>
        <v>3362.3342396045136</v>
      </c>
      <c r="BP42" s="137">
        <f>(中小企業実態基本調査_令和3年確報_PL中分類!BP12+中小企業実態基本調査_令和3年確報_PL中分類!BP17)/中小企業実態基本調査_令和3年確報_PL中分類!BP8*1000000/1000</f>
        <v>3901.3154849792313</v>
      </c>
      <c r="BQ42" s="136">
        <f>(中小企業実態基本調査_令和3年確報_PL中分類!BQ12+中小企業実態基本調査_令和3年確報_PL中分類!BQ17)/中小企業実態基本調査_令和3年確報_PL中分類!BQ8*1000000/1000</f>
        <v>4426.7329086102918</v>
      </c>
      <c r="BR42" s="123">
        <f>(中小企業実態基本調査_令和3年確報_PL中分類!BR12+中小企業実態基本調査_令和3年確報_PL中分類!BR17)/中小企業実態基本調査_令和3年確報_PL中分類!BR8*1000000/1000</f>
        <v>4401.7206321240928</v>
      </c>
      <c r="BS42" s="123">
        <f>(中小企業実態基本調査_令和3年確報_PL中分類!BS12+中小企業実態基本調査_令和3年確報_PL中分類!BS17)/中小企業実態基本調査_令和3年確報_PL中分類!BS8*1000000/1000</f>
        <v>4502.1011150817631</v>
      </c>
      <c r="BT42" s="137">
        <f>(中小企業実態基本調査_令和3年確報_PL中分類!BT12+中小企業実態基本調査_令和3年確報_PL中分類!BT17)/中小企業実態基本調査_令和3年確報_PL中分類!BT8*1000000/1000</f>
        <v>4427.9939466027936</v>
      </c>
      <c r="BU42" s="136">
        <f>(中小企業実態基本調査_令和3年確報_PL中分類!BU12+中小企業実態基本調査_令和3年確報_PL中分類!BU17)/中小企業実態基本調査_令和3年確報_PL中分類!BU8*1000000/1000</f>
        <v>1670.3589245564533</v>
      </c>
      <c r="BV42" s="123">
        <f>(中小企業実態基本調査_令和3年確報_PL中分類!BV12+中小企業実態基本調査_令和3年確報_PL中分類!BV17)/中小企業実態基本調査_令和3年確報_PL中分類!BV8*1000000/1000</f>
        <v>2140.8929073606932</v>
      </c>
      <c r="BW42" s="123">
        <f>(中小企業実態基本調査_令和3年確報_PL中分類!BW12+中小企業実態基本調査_令和3年確報_PL中分類!BW17)/中小企業実態基本調査_令和3年確報_PL中分類!BW8*1000000/1000</f>
        <v>1617.4527879957889</v>
      </c>
      <c r="BX42" s="137">
        <f>(中小企業実態基本調査_令和3年確報_PL中分類!BX12+中小企業実態基本調査_令和3年確報_PL中分類!BX17)/中小企業実態基本調査_令和3年確報_PL中分類!BX8*1000000/1000</f>
        <v>1391.2063314954507</v>
      </c>
      <c r="BY42" s="136">
        <f>(中小企業実態基本調査_令和3年確報_PL中分類!BY12+中小企業実態基本調査_令和3年確報_PL中分類!BY17)/中小企業実態基本調査_令和3年確報_PL中分類!BY8*1000000/1000</f>
        <v>2539.6752346186522</v>
      </c>
      <c r="BZ42" s="123">
        <f>(中小企業実態基本調査_令和3年確報_PL中分類!BZ12+中小企業実態基本調査_令和3年確報_PL中分類!BZ17)/中小企業実態基本調査_令和3年確報_PL中分類!BZ8*1000000/1000</f>
        <v>2252.9192854944249</v>
      </c>
      <c r="CA42" s="123">
        <f>(中小企業実態基本調査_令和3年確報_PL中分類!CA12+中小企業実態基本調査_令和3年確報_PL中分類!CA17)/中小企業実態基本調査_令和3年確報_PL中分類!CA8*1000000/1000</f>
        <v>2695.8414795862127</v>
      </c>
      <c r="CB42" s="137">
        <f>(中小企業実態基本調査_令和3年確報_PL中分類!CB12+中小企業実態基本調査_令和3年確報_PL中分類!CB17)/中小企業実態基本調査_令和3年確報_PL中分類!CB8*1000000/1000</f>
        <v>2790.3601834047458</v>
      </c>
      <c r="CC42" s="136">
        <f>(中小企業実態基本調査_令和3年確報_PL中分類!CC12+中小企業実態基本調査_令和3年確報_PL中分類!CC17)/中小企業実態基本調査_令和3年確報_PL中分類!CC8*1000000/1000</f>
        <v>2868.7715200171187</v>
      </c>
      <c r="CD42" s="123">
        <f>(中小企業実態基本調査_令和3年確報_PL中分類!CD12+中小企業実態基本調査_令和3年確報_PL中分類!CD17)/中小企業実態基本調査_令和3年確報_PL中分類!CD8*1000000/1000</f>
        <v>3879.1020278782794</v>
      </c>
      <c r="CE42" s="123">
        <f>(中小企業実態基本調査_令和3年確報_PL中分類!CE12+中小企業実態基本調査_令和3年確報_PL中分類!CE17)/中小企業実態基本調査_令和3年確報_PL中分類!CE8*1000000/1000</f>
        <v>3435.3187866726139</v>
      </c>
      <c r="CF42" s="123">
        <f>(中小企業実態基本調査_令和3年確報_PL中分類!CF12+中小企業実態基本調査_令和3年確報_PL中分類!CF17)/中小企業実態基本調査_令和3年確報_PL中分類!CF8*1000000/1000</f>
        <v>4377.2796198668148</v>
      </c>
      <c r="CG42" s="123">
        <f>(中小企業実態基本調査_令和3年確報_PL中分類!CG12+中小企業実態基本調査_令和3年確報_PL中分類!CG17)/中小企業実態基本調査_令和3年確報_PL中分類!CG8*1000000/1000</f>
        <v>3776.7909319097898</v>
      </c>
      <c r="CH42" s="137">
        <f>(中小企業実態基本調査_令和3年確報_PL中分類!CH12+中小企業実態基本調査_令和3年確報_PL中分類!CH17)/中小企業実態基本調査_令和3年確報_PL中分類!CH8*1000000/1000</f>
        <v>2236.3879905046115</v>
      </c>
    </row>
    <row r="43" spans="1:86" s="101" customFormat="1" ht="16.5" x14ac:dyDescent="0.15">
      <c r="A43" s="184" t="s">
        <v>587</v>
      </c>
      <c r="D43" s="229"/>
      <c r="E43" s="233"/>
      <c r="F43" s="171" t="s">
        <v>511</v>
      </c>
      <c r="G43" s="172" t="s">
        <v>557</v>
      </c>
      <c r="H43" s="159">
        <f>(中小企業実態基本調査_令和3年確報_PL中分類!H12+中小企業実態基本調査_令和3年確報_PL中分類!H17)/中小企業実態基本調査_令和3年確報_PL中分類!H33</f>
        <v>0.67614564533789512</v>
      </c>
      <c r="I43" s="160">
        <f>(中小企業実態基本調査_令和3年確報_PL中分類!I12+中小企業実態基本調査_令和3年確報_PL中分類!I17)/中小企業実態基本調査_令和3年確報_PL中分類!I33</f>
        <v>0.68371025703501709</v>
      </c>
      <c r="J43" s="161">
        <f>(中小企業実態基本調査_令和3年確報_PL中分類!J12+中小企業実態基本調査_令和3年確報_PL中分類!J17)/中小企業実態基本調査_令和3年確報_PL中分類!J33</f>
        <v>0.6653299773822362</v>
      </c>
      <c r="K43" s="161">
        <f>(中小企業実態基本調査_令和3年確報_PL中分類!K12+中小企業実態基本調査_令和3年確報_PL中分類!K17)/中小企業実態基本調査_令和3年確報_PL中分類!K33</f>
        <v>0.71731752634499801</v>
      </c>
      <c r="L43" s="162">
        <f>(中小企業実態基本調査_令和3年確報_PL中分類!L12+中小企業実態基本調査_令和3年確報_PL中分類!L17)/中小企業実態基本調査_令和3年確報_PL中分類!L33</f>
        <v>0.68386151016620089</v>
      </c>
      <c r="M43" s="160">
        <f>(中小企業実態基本調査_令和3年確報_PL中分類!M12+中小企業実態基本調査_令和3年確報_PL中分類!M17)/中小企業実態基本調査_令和3年確報_PL中分類!M33</f>
        <v>0.70721767105921451</v>
      </c>
      <c r="N43" s="161">
        <f>(中小企業実態基本調査_令和3年確報_PL中分類!N12+中小企業実態基本調査_令和3年確報_PL中分類!N17)/中小企業実態基本調査_令和3年確報_PL中分類!N33</f>
        <v>0.71582146760665821</v>
      </c>
      <c r="O43" s="161">
        <f>(中小企業実態基本調査_令和3年確報_PL中分類!O12+中小企業実態基本調査_令和3年確報_PL中分類!O17)/中小企業実態基本調査_令和3年確報_PL中分類!O33</f>
        <v>0.6270995555654858</v>
      </c>
      <c r="P43" s="161">
        <f>(中小企業実態基本調査_令和3年確報_PL中分類!P12+中小企業実態基本調査_令和3年確報_PL中分類!P17)/中小企業実態基本調査_令和3年確報_PL中分類!P33</f>
        <v>0.72137575607926185</v>
      </c>
      <c r="Q43" s="161">
        <f>(中小企業実態基本調査_令和3年確報_PL中分類!Q12+中小企業実態基本調査_令和3年確報_PL中分類!Q17)/中小企業実態基本調査_令和3年確報_PL中分類!Q33</f>
        <v>0.6824122230913956</v>
      </c>
      <c r="R43" s="161">
        <f>(中小企業実態基本調査_令和3年確報_PL中分類!R12+中小企業実態基本調査_令和3年確報_PL中分類!R17)/中小企業実態基本調査_令和3年確報_PL中分類!R33</f>
        <v>0.77318167459553999</v>
      </c>
      <c r="S43" s="161">
        <f>(中小企業実態基本調査_令和3年確報_PL中分類!S12+中小企業実態基本調査_令和3年確報_PL中分類!S17)/中小企業実態基本調査_令和3年確報_PL中分類!S33</f>
        <v>0.73275627702530377</v>
      </c>
      <c r="T43" s="161">
        <f>(中小企業実態基本調査_令和3年確報_PL中分類!T12+中小企業実態基本調査_令和3年確報_PL中分類!T17)/中小企業実態基本調査_令和3年確報_PL中分類!T33</f>
        <v>0.79338878971796989</v>
      </c>
      <c r="U43" s="161">
        <f>(中小企業実態基本調査_令和3年確報_PL中分類!U12+中小企業実態基本調査_令和3年確報_PL中分類!U17)/中小企業実態基本調査_令和3年確報_PL中分類!U33</f>
        <v>0.54201178434163033</v>
      </c>
      <c r="V43" s="161">
        <f>(中小企業実態基本調査_令和3年確報_PL中分類!V12+中小企業実態基本調査_令和3年確報_PL中分類!V17)/中小企業実態基本調査_令和3年確報_PL中分類!V33</f>
        <v>0.66085821127346656</v>
      </c>
      <c r="W43" s="161">
        <f>(中小企業実態基本調査_令和3年確報_PL中分類!W12+中小企業実態基本調査_令和3年確報_PL中分類!W17)/中小企業実態基本調査_令和3年確報_PL中分類!W33</f>
        <v>0.70191023402953301</v>
      </c>
      <c r="X43" s="161">
        <f>(中小企業実態基本調査_令和3年確報_PL中分類!X12+中小企業実態基本調査_令和3年確報_PL中分類!X17)/中小企業実態基本調査_令和3年確報_PL中分類!X33</f>
        <v>0.73861387815113067</v>
      </c>
      <c r="Y43" s="161">
        <f>(中小企業実態基本調査_令和3年確報_PL中分類!Y12+中小企業実態基本調査_令和3年確報_PL中分類!Y17)/中小企業実態基本調査_令和3年確報_PL中分類!Y33</f>
        <v>0.76034282604053038</v>
      </c>
      <c r="Z43" s="161">
        <f>(中小企業実態基本調査_令和3年確報_PL中分類!Z12+中小企業実態基本調査_令和3年確報_PL中分類!Z17)/中小企業実態基本調査_令和3年確報_PL中分類!Z33</f>
        <v>0.62643556293871627</v>
      </c>
      <c r="AA43" s="161">
        <f>(中小企業実態基本調査_令和3年確報_PL中分類!AA12+中小企業実態基本調査_令和3年確報_PL中分類!AA17)/中小企業実態基本調査_令和3年確報_PL中分類!AA33</f>
        <v>0.702642861541522</v>
      </c>
      <c r="AB43" s="161">
        <f>(中小企業実態基本調査_令和3年確報_PL中分類!AB12+中小企業実態基本調査_令和3年確報_PL中分類!AB17)/中小企業実態基本調査_令和3年確報_PL中分類!AB33</f>
        <v>0.6566111548244794</v>
      </c>
      <c r="AC43" s="161">
        <f>(中小企業実態基本調査_令和3年確報_PL中分類!AC12+中小企業実態基本調査_令和3年確報_PL中分類!AC17)/中小企業実態基本調査_令和3年確報_PL中分類!AC33</f>
        <v>0.73037394038686732</v>
      </c>
      <c r="AD43" s="161">
        <f>(中小企業実態基本調査_令和3年確報_PL中分類!AD12+中小企業実態基本調査_令和3年確報_PL中分類!AD17)/中小企業実態基本調査_令和3年確報_PL中分類!AD33</f>
        <v>0.72423989279140411</v>
      </c>
      <c r="AE43" s="161">
        <f>(中小企業実態基本調査_令和3年確報_PL中分類!AE12+中小企業実態基本調査_令和3年確報_PL中分類!AE17)/中小企業実態基本調査_令和3年確報_PL中分類!AE33</f>
        <v>0.73298664206467612</v>
      </c>
      <c r="AF43" s="161">
        <f>(中小企業実態基本調査_令和3年確報_PL中分類!AF12+中小企業実態基本調査_令和3年確報_PL中分類!AF17)/中小企業実態基本調査_令和3年確報_PL中分類!AF33</f>
        <v>0.71406295391150532</v>
      </c>
      <c r="AG43" s="161">
        <f>(中小企業実態基本調査_令和3年確報_PL中分類!AG12+中小企業実態基本調査_令和3年確報_PL中分類!AG17)/中小企業実態基本調査_令和3年確報_PL中分類!AG33</f>
        <v>0.6822665176100059</v>
      </c>
      <c r="AH43" s="161">
        <f>(中小企業実態基本調査_令和3年確報_PL中分類!AH12+中小企業実態基本調査_令和3年確報_PL中分類!AH17)/中小企業実態基本調査_令和3年確報_PL中分類!AH33</f>
        <v>0.7268725429108579</v>
      </c>
      <c r="AI43" s="161">
        <f>(中小企業実態基本調査_令和3年確報_PL中分類!AI12+中小企業実態基本調査_令和3年確報_PL中分類!AI17)/中小企業実態基本調査_令和3年確報_PL中分類!AI33</f>
        <v>0.80400023879773241</v>
      </c>
      <c r="AJ43" s="161">
        <f>(中小企業実態基本調査_令和3年確報_PL中分類!AJ12+中小企業実態基本調査_令和3年確報_PL中分類!AJ17)/中小企業実態基本調査_令和3年確報_PL中分類!AJ33</f>
        <v>0.74123835521201831</v>
      </c>
      <c r="AK43" s="162">
        <f>(中小企業実態基本調査_令和3年確報_PL中分類!AK12+中小企業実態基本調査_令和3年確報_PL中分類!AK17)/中小企業実態基本調査_令和3年確報_PL中分類!AK33</f>
        <v>0.73821537343773225</v>
      </c>
      <c r="AL43" s="160">
        <f>(中小企業実態基本調査_令和3年確報_PL中分類!AL12+中小企業実態基本調査_令和3年確報_PL中分類!AL17)/中小企業実態基本調査_令和3年確報_PL中分類!AL33</f>
        <v>0.72707492889376424</v>
      </c>
      <c r="AM43" s="161">
        <f>(中小企業実態基本調査_令和3年確報_PL中分類!AM12+中小企業実態基本調査_令和3年確報_PL中分類!AM17)/中小企業実態基本調査_令和3年確報_PL中分類!AM33</f>
        <v>0.56731663973426494</v>
      </c>
      <c r="AN43" s="161">
        <f>(中小企業実態基本調査_令和3年確報_PL中分類!AN12+中小企業実態基本調査_令和3年確報_PL中分類!AN17)/中小企業実態基本調査_令和3年確報_PL中分類!AN33</f>
        <v>0.46023236037085463</v>
      </c>
      <c r="AO43" s="161">
        <f>(中小企業実態基本調査_令和3年確報_PL中分類!AO12+中小企業実態基本調査_令和3年確報_PL中分類!AO17)/中小企業実態基本調査_令和3年確報_PL中分類!AO33</f>
        <v>0.75427341993912167</v>
      </c>
      <c r="AP43" s="161">
        <f>(中小企業実態基本調査_令和3年確報_PL中分類!AP12+中小企業実態基本調査_令和3年確報_PL中分類!AP17)/中小企業実態基本調査_令和3年確報_PL中分類!AP33</f>
        <v>0.74683154832963072</v>
      </c>
      <c r="AQ43" s="162">
        <f>(中小企業実態基本調査_令和3年確報_PL中分類!AQ12+中小企業実態基本調査_令和3年確報_PL中分類!AQ17)/中小企業実態基本調査_令和3年確報_PL中分類!AQ33</f>
        <v>0.7434475916774631</v>
      </c>
      <c r="AR43" s="160">
        <f>(中小企業実態基本調査_令和3年確報_PL中分類!AR12+中小企業実態基本調査_令和3年確報_PL中分類!AR17)/中小企業実態基本調査_令和3年確報_PL中分類!AR33</f>
        <v>0.78290509248157791</v>
      </c>
      <c r="AS43" s="161">
        <f>(中小企業実態基本調査_令和3年確報_PL中分類!AS12+中小企業実態基本調査_令和3年確報_PL中分類!AS17)/中小企業実態基本調査_令和3年確報_PL中分類!AS33</f>
        <v>1.0596573089375614</v>
      </c>
      <c r="AT43" s="161">
        <f>(中小企業実態基本調査_令和3年確報_PL中分類!AT12+中小企業実態基本調査_令和3年確報_PL中分類!AT17)/中小企業実態基本調査_令和3年確報_PL中分類!AT33</f>
        <v>0.78080267443023121</v>
      </c>
      <c r="AU43" s="161">
        <f>(中小企業実態基本調査_令和3年確報_PL中分類!AU12+中小企業実態基本調査_令和3年確報_PL中分類!AU17)/中小企業実態基本調査_令和3年確報_PL中分類!AU33</f>
        <v>0.51505066012673573</v>
      </c>
      <c r="AV43" s="161">
        <f>(中小企業実態基本調査_令和3年確報_PL中分類!AV12+中小企業実態基本調査_令和3年確報_PL中分類!AV17)/中小企業実態基本調査_令和3年確報_PL中分類!AV33</f>
        <v>0.64196449691430635</v>
      </c>
      <c r="AW43" s="161">
        <f>(中小企業実態基本調査_令和3年確報_PL中分類!AW12+中小企業実態基本調査_令和3年確報_PL中分類!AW17)/中小企業実態基本調査_令和3年確報_PL中分類!AW33</f>
        <v>0.73408183226562385</v>
      </c>
      <c r="AX43" s="162" t="e">
        <f>(中小企業実態基本調査_令和3年確報_PL中分類!AX12+中小企業実態基本調査_令和3年確報_PL中分類!AX17)/中小企業実態基本調査_令和3年確報_PL中分類!AX33</f>
        <v>#VALUE!</v>
      </c>
      <c r="AY43" s="160">
        <f>(中小企業実態基本調査_令和3年確報_PL中分類!AY12+中小企業実態基本調査_令和3年確報_PL中分類!AY17)/中小企業実態基本調査_令和3年確報_PL中分類!AY33</f>
        <v>0.63196180923218781</v>
      </c>
      <c r="AZ43" s="161">
        <f>(中小企業実態基本調査_令和3年確報_PL中分類!AZ12+中小企業実態基本調査_令和3年確報_PL中分類!AZ17)/中小企業実態基本調査_令和3年確報_PL中分類!AZ33</f>
        <v>0.58658104242955234</v>
      </c>
      <c r="BA43" s="161">
        <f>(中小企業実態基本調査_令和3年確報_PL中分類!BA12+中小企業実態基本調査_令和3年確報_PL中分類!BA17)/中小企業実態基本調査_令和3年確報_PL中分類!BA33</f>
        <v>0.72760221652018564</v>
      </c>
      <c r="BB43" s="161">
        <f>(中小企業実態基本調査_令和3年確報_PL中分類!BB12+中小企業実態基本調査_令和3年確報_PL中分類!BB17)/中小企業実態基本調査_令和3年確報_PL中分類!BB33</f>
        <v>0.70950995658928528</v>
      </c>
      <c r="BC43" s="161">
        <f>(中小企業実態基本調査_令和3年確報_PL中分類!BC12+中小企業実態基本調査_令和3年確報_PL中分類!BC17)/中小企業実態基本調査_令和3年確報_PL中分類!BC33</f>
        <v>0.65839316773755241</v>
      </c>
      <c r="BD43" s="161">
        <f>(中小企業実態基本調査_令和3年確報_PL中分類!BD12+中小企業実態基本調査_令和3年確報_PL中分類!BD17)/中小企業実態基本調査_令和3年確報_PL中分類!BD33</f>
        <v>0.57352488094509979</v>
      </c>
      <c r="BE43" s="162">
        <f>(中小企業実態基本調査_令和3年確報_PL中分類!BE12+中小企業実態基本調査_令和3年確報_PL中分類!BE17)/中小企業実態基本調査_令和3年確報_PL中分類!BE33</f>
        <v>0.60100625421825338</v>
      </c>
      <c r="BF43" s="160">
        <f>(中小企業実態基本調査_令和3年確報_PL中分類!BF12+中小企業実態基本調査_令和3年確報_PL中分類!BF17)/中小企業実態基本調査_令和3年確報_PL中分類!BF33</f>
        <v>0.68047181417452929</v>
      </c>
      <c r="BG43" s="161">
        <f>(中小企業実態基本調査_令和3年確報_PL中分類!BG12+中小企業実態基本調査_令和3年確報_PL中分類!BG17)/中小企業実態基本調査_令和3年確報_PL中分類!BG33</f>
        <v>0.65241368854400161</v>
      </c>
      <c r="BH43" s="161">
        <f>(中小企業実態基本調査_令和3年確報_PL中分類!BH12+中小企業実態基本調査_令和3年確報_PL中分類!BH17)/中小企業実態基本調査_令和3年確報_PL中分類!BH33</f>
        <v>0.66051848747541664</v>
      </c>
      <c r="BI43" s="161">
        <f>(中小企業実態基本調査_令和3年確報_PL中分類!BI12+中小企業実態基本調査_令和3年確報_PL中分類!BI17)/中小企業実態基本調査_令和3年確報_PL中分類!BI33</f>
        <v>0.72864852244626044</v>
      </c>
      <c r="BJ43" s="161">
        <f>(中小企業実態基本調査_令和3年確報_PL中分類!BJ12+中小企業実態基本調査_令和3年確報_PL中分類!BJ17)/中小企業実態基本調査_令和3年確報_PL中分類!BJ33</f>
        <v>0.67209411150432286</v>
      </c>
      <c r="BK43" s="161">
        <f>(中小企業実態基本調査_令和3年確報_PL中分類!BK12+中小企業実態基本調査_令和3年確報_PL中分類!BK17)/中小企業実態基本調査_令和3年確報_PL中分類!BK33</f>
        <v>0.67406765937769031</v>
      </c>
      <c r="BL43" s="162">
        <f>(中小企業実態基本調査_令和3年確報_PL中分類!BL12+中小企業実態基本調査_令和3年確報_PL中分類!BL17)/中小企業実態基本調査_令和3年確報_PL中分類!BL33</f>
        <v>0.59574775326876805</v>
      </c>
      <c r="BM43" s="160">
        <f>(中小企業実態基本調査_令和3年確報_PL中分類!BM12+中小企業実態基本調査_令和3年確報_PL中分類!BM17)/中小企業実態基本調査_令和3年確報_PL中分類!BM33</f>
        <v>0.35533478262773233</v>
      </c>
      <c r="BN43" s="161">
        <f>(中小企業実態基本調査_令和3年確報_PL中分類!BN12+中小企業実態基本調査_令和3年確報_PL中分類!BN17)/中小企業実態基本調査_令和3年確報_PL中分類!BN33</f>
        <v>0.39871279298798412</v>
      </c>
      <c r="BO43" s="161">
        <f>(中小企業実態基本調査_令和3年確報_PL中分類!BO12+中小企業実態基本調査_令和3年確報_PL中分類!BO17)/中小企業実態基本調査_令和3年確報_PL中分類!BO33</f>
        <v>0.33136887148444755</v>
      </c>
      <c r="BP43" s="162">
        <f>(中小企業実態基本調査_令和3年確報_PL中分類!BP12+中小企業実態基本調査_令和3年確報_PL中分類!BP17)/中小企業実態基本調査_令和3年確報_PL中分類!BP33</f>
        <v>0.35852986491225014</v>
      </c>
      <c r="BQ43" s="160">
        <f>(中小企業実態基本調査_令和3年確報_PL中分類!BQ12+中小企業実態基本調査_令和3年確報_PL中分類!BQ17)/中小企業実態基本調査_令和3年確報_PL中分類!BQ33</f>
        <v>0.70074380488950039</v>
      </c>
      <c r="BR43" s="161">
        <f>(中小企業実態基本調査_令和3年確報_PL中分類!BR12+中小企業実態基本調査_令和3年確報_PL中分類!BR17)/中小企業実態基本調査_令和3年確報_PL中分類!BR33</f>
        <v>0.62947812717733986</v>
      </c>
      <c r="BS43" s="161">
        <f>(中小企業実態基本調査_令和3年確報_PL中分類!BS12+中小企業実態基本調査_令和3年確報_PL中分類!BS17)/中小企業実態基本調査_令和3年確報_PL中分類!BS33</f>
        <v>0.7683997580266112</v>
      </c>
      <c r="BT43" s="162">
        <f>(中小企業実態基本調査_令和3年確報_PL中分類!BT12+中小企業実態基本調査_令和3年確報_PL中分類!BT17)/中小企業実態基本調査_令和3年確報_PL中分類!BT33</f>
        <v>0.74184697029610103</v>
      </c>
      <c r="BU43" s="160">
        <f>(中小企業実態基本調査_令和3年確報_PL中分類!BU12+中小企業実態基本調査_令和3年確報_PL中分類!BU17)/中小企業実態基本調査_令和3年確報_PL中分類!BU33</f>
        <v>0.78099807013438893</v>
      </c>
      <c r="BV43" s="161">
        <f>(中小企業実態基本調査_令和3年確報_PL中分類!BV12+中小企業実態基本調査_令和3年確報_PL中分類!BV17)/中小企業実態基本調査_令和3年確報_PL中分類!BV33</f>
        <v>0.84125688647892827</v>
      </c>
      <c r="BW43" s="161">
        <f>(中小企業実態基本調査_令和3年確報_PL中分類!BW12+中小企業実態基本調査_令和3年確報_PL中分類!BW17)/中小企業実態基本調査_令和3年確報_PL中分類!BW33</f>
        <v>0.75312752340210154</v>
      </c>
      <c r="BX43" s="162">
        <f>(中小企業実態基本調査_令和3年確報_PL中分類!BX12+中小企業実態基本調査_令和3年確報_PL中分類!BX17)/中小企業実態基本調査_令和3年確報_PL中分類!BX33</f>
        <v>0.8489119208708612</v>
      </c>
      <c r="BY43" s="160">
        <f>(中小企業実態基本調査_令和3年確報_PL中分類!BY12+中小企業実態基本調査_令和3年確報_PL中分類!BY17)/中小企業実態基本調査_令和3年確報_PL中分類!BY33</f>
        <v>0.66079980029371621</v>
      </c>
      <c r="BZ43" s="161">
        <f>(中小企業実態基本調査_令和3年確報_PL中分類!BZ12+中小企業実態基本調査_令和3年確報_PL中分類!BZ17)/中小企業実態基本調査_令和3年確報_PL中分類!BZ33</f>
        <v>0.75791088192511968</v>
      </c>
      <c r="CA43" s="161">
        <f>(中小企業実態基本調査_令和3年確報_PL中分類!CA12+中小企業実態基本調査_令和3年確報_PL中分類!CA17)/中小企業実態基本調査_令和3年確報_PL中分類!CA33</f>
        <v>0.76335052447707974</v>
      </c>
      <c r="CB43" s="162">
        <f>(中小企業実態基本調査_令和3年確報_PL中分類!CB12+中小企業実態基本調査_令和3年確報_PL中分類!CB17)/中小企業実態基本調査_令和3年確報_PL中分類!CB33</f>
        <v>0.53571273801957942</v>
      </c>
      <c r="CC43" s="160">
        <f>(中小企業実態基本調査_令和3年確報_PL中分類!CC12+中小企業実態基本調査_令和3年確報_PL中分類!CC17)/中小企業実態基本調査_令和3年確報_PL中分類!CC33</f>
        <v>0.79655060882505591</v>
      </c>
      <c r="CD43" s="161">
        <f>(中小企業実態基本調査_令和3年確報_PL中分類!CD12+中小企業実態基本調査_令和3年確報_PL中分類!CD17)/中小企業実態基本調査_令和3年確報_PL中分類!CD33</f>
        <v>0.61478142344898923</v>
      </c>
      <c r="CE43" s="161">
        <f>(中小企業実態基本調査_令和3年確報_PL中分類!CE12+中小企業実態基本調査_令和3年確報_PL中分類!CE17)/中小企業実態基本調査_令和3年確報_PL中分類!CE33</f>
        <v>0.74809362715855687</v>
      </c>
      <c r="CF43" s="161">
        <f>(中小企業実態基本調査_令和3年確報_PL中分類!CF12+中小企業実態基本調査_令和3年確報_PL中分類!CF17)/中小企業実態基本調査_令和3年確報_PL中分類!CF33</f>
        <v>0.70414074766688461</v>
      </c>
      <c r="CG43" s="161">
        <f>(中小企業実態基本調査_令和3年確報_PL中分類!CG12+中小企業実態基本調査_令和3年確報_PL中分類!CG17)/中小企業実態基本調査_令和3年確報_PL中分類!CG33</f>
        <v>0.91203349710740245</v>
      </c>
      <c r="CH43" s="162">
        <f>(中小企業実態基本調査_令和3年確報_PL中分類!CH12+中小企業実態基本調査_令和3年確報_PL中分類!CH17)/中小企業実態基本調査_令和3年確報_PL中分類!CH33</f>
        <v>0.81408187162575696</v>
      </c>
    </row>
    <row r="44" spans="1:86" s="107" customFormat="1" ht="16.5" x14ac:dyDescent="0.4">
      <c r="A44" s="184" t="s">
        <v>87</v>
      </c>
      <c r="C44" s="102"/>
      <c r="D44" s="229"/>
      <c r="E44" s="231" t="s">
        <v>512</v>
      </c>
      <c r="F44" s="168" t="s">
        <v>513</v>
      </c>
      <c r="G44" s="169" t="s">
        <v>558</v>
      </c>
      <c r="H44" s="144">
        <f>中小企業実態基本調査_令和3年確報_PL中分類!H15/中小企業実態基本調査_令和3年確報_PL中分類!H8*1000000/1000</f>
        <v>5217.1281575910862</v>
      </c>
      <c r="I44" s="136">
        <f>中小企業実態基本調査_令和3年確報_PL中分類!I15/中小企業実態基本調査_令和3年確報_PL中分類!I8*1000000/1000</f>
        <v>5510.9350051750062</v>
      </c>
      <c r="J44" s="123">
        <f>中小企業実態基本調査_令和3年確報_PL中分類!J15/中小企業実態基本調査_令和3年確報_PL中分類!J8*1000000/1000</f>
        <v>5353.4429271566141</v>
      </c>
      <c r="K44" s="123">
        <f>中小企業実態基本調査_令和3年確報_PL中分類!K15/中小企業実態基本調査_令和3年確報_PL中分類!K8*1000000/1000</f>
        <v>5842.9365748806604</v>
      </c>
      <c r="L44" s="137">
        <f>中小企業実態基本調査_令和3年確報_PL中分類!L15/中小企業実態基本調査_令和3年確報_PL中分類!L8*1000000/1000</f>
        <v>5485.7563348882213</v>
      </c>
      <c r="M44" s="136">
        <f>中小企業実態基本調査_令和3年確報_PL中分類!M15/中小企業実態基本調査_令和3年確報_PL中分類!M8*1000000/1000</f>
        <v>4140.2230994841511</v>
      </c>
      <c r="N44" s="123">
        <f>中小企業実態基本調査_令和3年確報_PL中分類!N15/中小企業実態基本調査_令和3年確報_PL中分類!N8*1000000/1000</f>
        <v>3764.3346373374011</v>
      </c>
      <c r="O44" s="123">
        <f>中小企業実態基本調査_令和3年確報_PL中分類!O15/中小企業実態基本調査_令和3年確報_PL中分類!O8*1000000/1000</f>
        <v>6707.1892808329949</v>
      </c>
      <c r="P44" s="123">
        <f>中小企業実態基本調査_令和3年確報_PL中分類!P15/中小企業実態基本調査_令和3年確報_PL中分類!P8*1000000/1000</f>
        <v>3386.2669488448332</v>
      </c>
      <c r="Q44" s="123">
        <f>中小企業実態基本調査_令和3年確報_PL中分類!Q15/中小企業実態基本調査_令和3年確報_PL中分類!Q8*1000000/1000</f>
        <v>4422.1199192627173</v>
      </c>
      <c r="R44" s="123">
        <f>中小企業実態基本調査_令和3年確報_PL中分類!R15/中小企業実態基本調査_令和3年確報_PL中分類!R8*1000000/1000</f>
        <v>3919.387830147381</v>
      </c>
      <c r="S44" s="123">
        <f>中小企業実態基本調査_令和3年確報_PL中分類!S15/中小企業実態基本調査_令和3年確報_PL中分類!S8*1000000/1000</f>
        <v>4286.1309148919763</v>
      </c>
      <c r="T44" s="123">
        <f>中小企業実態基本調査_令和3年確報_PL中分類!T15/中小企業実態基本調査_令和3年確報_PL中分類!T8*1000000/1000</f>
        <v>4025.1398724793444</v>
      </c>
      <c r="U44" s="123">
        <f>中小企業実態基本調査_令和3年確報_PL中分類!U15/中小企業実態基本調査_令和3年確報_PL中分類!U8*1000000/1000</f>
        <v>7285.021321141202</v>
      </c>
      <c r="V44" s="123">
        <f>中小企業実態基本調査_令和3年確報_PL中分類!V15/中小企業実態基本調査_令和3年確報_PL中分類!V8*1000000/1000</f>
        <v>7506.3935071640635</v>
      </c>
      <c r="W44" s="123">
        <f>中小企業実態基本調査_令和3年確報_PL中分類!W15/中小企業実態基本調査_令和3年確報_PL中分類!W8*1000000/1000</f>
        <v>4230.8132582984526</v>
      </c>
      <c r="X44" s="123">
        <f>中小企業実態基本調査_令和3年確報_PL中分類!X15/中小企業実態基本調査_令和3年確報_PL中分類!X8*1000000/1000</f>
        <v>3190.5792043927795</v>
      </c>
      <c r="Y44" s="123">
        <f>中小企業実態基本調査_令和3年確報_PL中分類!Y15/中小企業実態基本調査_令和3年確報_PL中分類!Y8*1000000/1000</f>
        <v>3176.5487465181059</v>
      </c>
      <c r="Z44" s="123">
        <f>中小企業実態基本調査_令和3年確報_PL中分類!Z15/中小企業実態基本調査_令和3年確報_PL中分類!Z8*1000000/1000</f>
        <v>6052.7377374990065</v>
      </c>
      <c r="AA44" s="123">
        <f>中小企業実態基本調査_令和3年確報_PL中分類!AA15/中小企業実態基本調査_令和3年確報_PL中分類!AA8*1000000/1000</f>
        <v>4247.6159239438066</v>
      </c>
      <c r="AB44" s="123">
        <f>中小企業実態基本調査_令和3年確報_PL中分類!AB15/中小企業実態基本調査_令和3年確報_PL中分類!AB8*1000000/1000</f>
        <v>4127.1311638960196</v>
      </c>
      <c r="AC44" s="123">
        <f>中小企業実態基本調査_令和3年確報_PL中分類!AC15/中小企業実態基本調査_令和3年確報_PL中分類!AC8*1000000/1000</f>
        <v>3961.8066609732477</v>
      </c>
      <c r="AD44" s="123">
        <f>中小企業実態基本調査_令和3年確報_PL中分類!AD15/中小企業実態基本調査_令和3年確報_PL中分類!AD8*1000000/1000</f>
        <v>3734.9801926906721</v>
      </c>
      <c r="AE44" s="123">
        <f>中小企業実態基本調査_令和3年確報_PL中分類!AE15/中小企業実態基本調査_令和3年確報_PL中分類!AE8*1000000/1000</f>
        <v>4046.3048907141588</v>
      </c>
      <c r="AF44" s="123">
        <f>中小企業実態基本調査_令和3年確報_PL中分類!AF15/中小企業実態基本調査_令和3年確報_PL中分類!AF8*1000000/1000</f>
        <v>6103.1123983929747</v>
      </c>
      <c r="AG44" s="123">
        <f>中小企業実態基本調査_令和3年確報_PL中分類!AG15/中小企業実態基本調査_令和3年確報_PL中分類!AG8*1000000/1000</f>
        <v>2751.9147498746988</v>
      </c>
      <c r="AH44" s="123">
        <f>中小企業実態基本調査_令和3年確報_PL中分類!AH15/中小企業実態基本調査_令和3年確報_PL中分類!AH8*1000000/1000</f>
        <v>3900.8481825082754</v>
      </c>
      <c r="AI44" s="123">
        <f>中小企業実態基本調査_令和3年確報_PL中分類!AI15/中小企業実態基本調査_令和3年確報_PL中分類!AI8*1000000/1000</f>
        <v>3550.9476952220584</v>
      </c>
      <c r="AJ44" s="123">
        <f>中小企業実態基本調査_令和3年確報_PL中分類!AJ15/中小企業実態基本調査_令和3年確報_PL中分類!AJ8*1000000/1000</f>
        <v>2607.6461715462556</v>
      </c>
      <c r="AK44" s="137">
        <f>中小企業実態基本調査_令和3年確報_PL中分類!AK15/中小企業実態基本調査_令和3年確報_PL中分類!AK8*1000000/1000</f>
        <v>4840.783200258169</v>
      </c>
      <c r="AL44" s="136">
        <f>中小企業実態基本調査_令和3年確報_PL中分類!AL15/中小企業実態基本調査_令和3年確報_PL中分類!AL8*1000000/1000</f>
        <v>6969.0846412482442</v>
      </c>
      <c r="AM44" s="123">
        <f>中小企業実態基本調査_令和3年確報_PL中分類!AM15/中小企業実態基本調査_令和3年確報_PL中分類!AM8*1000000/1000</f>
        <v>8001.8507282679266</v>
      </c>
      <c r="AN44" s="123">
        <f>中小企業実態基本調査_令和3年確報_PL中分類!AN15/中小企業実態基本調査_令和3年確報_PL中分類!AN8*1000000/1000</f>
        <v>14354.533260780847</v>
      </c>
      <c r="AO44" s="123">
        <f>中小企業実態基本調査_令和3年確報_PL中分類!AO15/中小企業実態基本調査_令和3年確報_PL中分類!AO8*1000000/1000</f>
        <v>6169.5775079932946</v>
      </c>
      <c r="AP44" s="123">
        <f>中小企業実態基本調査_令和3年確報_PL中分類!AP15/中小企業実態基本調査_令和3年確報_PL中分類!AP8*1000000/1000</f>
        <v>8054.3229800865483</v>
      </c>
      <c r="AQ44" s="137">
        <f>中小企業実態基本調査_令和3年確報_PL中分類!AQ15/中小企業実態基本調査_令和3年確報_PL中分類!AQ8*1000000/1000</f>
        <v>7554.9889069208484</v>
      </c>
      <c r="AR44" s="136">
        <f>中小企業実態基本調査_令和3年確報_PL中分類!AR15/中小企業実態基本調査_令和3年確報_PL中分類!AR8*1000000/1000</f>
        <v>2966.2255142025506</v>
      </c>
      <c r="AS44" s="123">
        <f>中小企業実態基本調査_令和3年確報_PL中分類!AS15/中小企業実態基本調査_令和3年確報_PL中分類!AS8*1000000/1000</f>
        <v>864.67622602734968</v>
      </c>
      <c r="AT44" s="123">
        <f>中小企業実態基本調査_令和3年確報_PL中分類!AT15/中小企業実態基本調査_令和3年確報_PL中分類!AT8*1000000/1000</f>
        <v>3406.0578627262548</v>
      </c>
      <c r="AU44" s="123">
        <f>中小企業実態基本調査_令和3年確報_PL中分類!AU15/中小企業実態基本調査_令和3年確報_PL中分類!AU8*1000000/1000</f>
        <v>4810.2498422253502</v>
      </c>
      <c r="AV44" s="123">
        <f>中小企業実態基本調査_令和3年確報_PL中分類!AV15/中小企業実態基本調査_令和3年確報_PL中分類!AV8*1000000/1000</f>
        <v>3816.0271954099594</v>
      </c>
      <c r="AW44" s="123">
        <f>中小企業実態基本調査_令和3年確報_PL中分類!AW15/中小企業実態基本調査_令和3年確報_PL中分類!AW8*1000000/1000</f>
        <v>3489.7103615847132</v>
      </c>
      <c r="AX44" s="137" t="e">
        <f>中小企業実態基本調査_令和3年確報_PL中分類!AX15/中小企業実態基本調査_令和3年確報_PL中分類!AX8*1000000/1000</f>
        <v>#VALUE!</v>
      </c>
      <c r="AY44" s="136">
        <f>中小企業実態基本調査_令和3年確報_PL中分類!AY15/中小企業実態基本調査_令和3年確報_PL中分類!AY8*1000000/1000</f>
        <v>9620.7214393113209</v>
      </c>
      <c r="AZ44" s="123">
        <f>中小企業実態基本調査_令和3年確報_PL中分類!AZ15/中小企業実態基本調査_令和3年確報_PL中分類!AZ8*1000000/1000</f>
        <v>11675.209729233593</v>
      </c>
      <c r="BA44" s="123">
        <f>中小企業実態基本調査_令和3年確報_PL中分類!BA15/中小企業実態基本調査_令和3年確報_PL中分類!BA8*1000000/1000</f>
        <v>7565.8197816957818</v>
      </c>
      <c r="BB44" s="123">
        <f>中小企業実態基本調査_令和3年確報_PL中分類!BB15/中小企業実態基本調査_令和3年確報_PL中分類!BB8*1000000/1000</f>
        <v>8333.3080063892685</v>
      </c>
      <c r="BC44" s="123">
        <f>中小企業実態基本調査_令和3年確報_PL中分類!BC15/中小企業実態基本調査_令和3年確報_PL中分類!BC8*1000000/1000</f>
        <v>9800.1773082813779</v>
      </c>
      <c r="BD44" s="123">
        <f>中小企業実態基本調査_令和3年確報_PL中分類!BD15/中小企業実態基本調査_令和3年確報_PL中分類!BD8*1000000/1000</f>
        <v>11101.002834940438</v>
      </c>
      <c r="BE44" s="137">
        <f>中小企業実態基本調査_令和3年確報_PL中分類!BE15/中小企業実態基本調査_令和3年確報_PL中分類!BE8*1000000/1000</f>
        <v>9949.7372215344694</v>
      </c>
      <c r="BF44" s="136">
        <f>中小企業実態基本調査_令和3年確報_PL中分類!BF15/中小企業実態基本調査_令和3年確報_PL中分類!BF8*1000000/1000</f>
        <v>5515.8445852551176</v>
      </c>
      <c r="BG44" s="123">
        <f>中小企業実態基本調査_令和3年確報_PL中分類!BG15/中小企業実態基本調査_令和3年確報_PL中分類!BG8*1000000/1000</f>
        <v>4539.5548915917498</v>
      </c>
      <c r="BH44" s="123">
        <f>中小企業実態基本調査_令和3年確報_PL中分類!BH15/中小企業実態基本調査_令和3年確報_PL中分類!BH8*1000000/1000</f>
        <v>5103.5784282389186</v>
      </c>
      <c r="BI44" s="123">
        <f>中小企業実態基本調査_令和3年確報_PL中分類!BI15/中小企業実態基本調査_令和3年確報_PL中分類!BI8*1000000/1000</f>
        <v>3723.7119456443816</v>
      </c>
      <c r="BJ44" s="123">
        <f>中小企業実態基本調査_令和3年確報_PL中分類!BJ15/中小企業実態基本調査_令和3年確報_PL中分類!BJ8*1000000/1000</f>
        <v>7652.5496084491788</v>
      </c>
      <c r="BK44" s="123">
        <f>中小企業実態基本調査_令和3年確報_PL中分類!BK15/中小企業実態基本調査_令和3年確報_PL中分類!BK8*1000000/1000</f>
        <v>5992.6485990402443</v>
      </c>
      <c r="BL44" s="137">
        <f>中小企業実態基本調査_令和3年確報_PL中分類!BL15/中小企業実態基本調査_令和3年確報_PL中分類!BL8*1000000/1000</f>
        <v>11912.128058707749</v>
      </c>
      <c r="BM44" s="136">
        <f>中小企業実態基本調査_令和3年確報_PL中分類!BM15/中小企業実態基本調査_令和3年確報_PL中分類!BM8*1000000/1000</f>
        <v>11983.473243148186</v>
      </c>
      <c r="BN44" s="123">
        <f>中小企業実態基本調査_令和3年確報_PL中分類!BN15/中小企業実態基本調査_令和3年確報_PL中分類!BN8*1000000/1000</f>
        <v>14380.647713262113</v>
      </c>
      <c r="BO44" s="123">
        <f>中小企業実態基本調査_令和3年確報_PL中分類!BO15/中小企業実態基本調査_令和3年確報_PL中分類!BO8*1000000/1000</f>
        <v>11561.983251738049</v>
      </c>
      <c r="BP44" s="137">
        <f>中小企業実態基本調査_令和3年確報_PL中分類!BP15/中小企業実態基本調査_令和3年確報_PL中分類!BP8*1000000/1000</f>
        <v>9284.884234656065</v>
      </c>
      <c r="BQ44" s="136">
        <f>中小企業実態基本調査_令和3年確報_PL中分類!BQ15/中小企業実態基本調査_令和3年確報_PL中分類!BQ8*1000000/1000</f>
        <v>6825.1754579631152</v>
      </c>
      <c r="BR44" s="123">
        <f>中小企業実態基本調査_令和3年確報_PL中分類!BR15/中小企業実態基本調査_令和3年確報_PL中分類!BR8*1000000/1000</f>
        <v>8808.0119879117701</v>
      </c>
      <c r="BS44" s="123">
        <f>中小企業実態基本調査_令和3年確報_PL中分類!BS15/中小企業実態基本調査_令和3年確報_PL中分類!BS8*1000000/1000</f>
        <v>7678.4630917152181</v>
      </c>
      <c r="BT44" s="137">
        <f>中小企業実態基本調査_令和3年確報_PL中分類!BT15/中小企業実態基本調査_令和3年確報_PL中分類!BT8*1000000/1000</f>
        <v>5364.7010964259052</v>
      </c>
      <c r="BU44" s="136">
        <f>中小企業実態基本調査_令和3年確報_PL中分類!BU15/中小企業実態基本調査_令和3年確報_PL中分類!BU8*1000000/1000</f>
        <v>2759.7864037390218</v>
      </c>
      <c r="BV44" s="123">
        <f>中小企業実態基本調査_令和3年確報_PL中分類!BV15/中小企業実態基本調査_令和3年確報_PL中分類!BV8*1000000/1000</f>
        <v>3861.1069320174634</v>
      </c>
      <c r="BW44" s="123">
        <f>中小企業実態基本調査_令和3年確報_PL中分類!BW15/中小企業実態基本調査_令和3年確報_PL中分類!BW8*1000000/1000</f>
        <v>2735.3454205249905</v>
      </c>
      <c r="BX44" s="137">
        <f>中小企業実態基本調査_令和3年確報_PL中分類!BX15/中小企業実態基本調査_令和3年確報_PL中分類!BX8*1000000/1000</f>
        <v>1634.629006890576</v>
      </c>
      <c r="BY44" s="136">
        <f>中小企業実態基本調査_令和3年確報_PL中分類!BY15/中小企業実態基本調査_令和3年確報_PL中分類!BY8*1000000/1000</f>
        <v>5108.1138513686337</v>
      </c>
      <c r="BZ44" s="123">
        <f>中小企業実態基本調査_令和3年確報_PL中分類!BZ15/中小企業実態基本調査_令和3年確報_PL中分類!BZ8*1000000/1000</f>
        <v>3757.2783553265217</v>
      </c>
      <c r="CA44" s="123">
        <f>中小企業実態基本調査_令和3年確報_PL中分類!CA15/中小企業実態基本調査_令和3年確報_PL中分類!CA8*1000000/1000</f>
        <v>4751.9633076247328</v>
      </c>
      <c r="CB44" s="137">
        <f>中小企業実態基本調査_令和3年確報_PL中分類!CB15/中小企業実態基本調査_令和3年確報_PL中分類!CB8*1000000/1000</f>
        <v>7128.1799902957737</v>
      </c>
      <c r="CC44" s="136">
        <f>中小企業実態基本調査_令和3年確報_PL中分類!CC15/中小企業実態基本調査_令和3年確報_PL中分類!CC8*1000000/1000</f>
        <v>3027.7658286943888</v>
      </c>
      <c r="CD44" s="123">
        <f>中小企業実態基本調査_令和3年確報_PL中分類!CD15/中小企業実態基本調査_令和3年確報_PL中分類!CD8*1000000/1000</f>
        <v>7348.7946440108535</v>
      </c>
      <c r="CE44" s="123">
        <f>中小企業実態基本調査_令和3年確報_PL中分類!CE15/中小企業実態基本調査_令和3年確報_PL中分類!CE8*1000000/1000</f>
        <v>4870.4513468071227</v>
      </c>
      <c r="CF44" s="123">
        <f>中小企業実態基本調査_令和3年確報_PL中分類!CF15/中小企業実態基本調査_令和3年確報_PL中分類!CF8*1000000/1000</f>
        <v>4692.1906562153163</v>
      </c>
      <c r="CG44" s="123">
        <f>中小企業実態基本調査_令和3年確報_PL中分類!CG15/中小企業実態基本調査_令和3年確報_PL中分類!CG8*1000000/1000</f>
        <v>2315.7117897261819</v>
      </c>
      <c r="CH44" s="137">
        <f>中小企業実態基本調査_令和3年確報_PL中分類!CH15/中小企業実態基本調査_令和3年確報_PL中分類!CH8*1000000/1000</f>
        <v>2392.2504581906528</v>
      </c>
    </row>
    <row r="45" spans="1:86" s="101" customFormat="1" ht="16.5" x14ac:dyDescent="0.15">
      <c r="A45" s="184" t="s">
        <v>88</v>
      </c>
      <c r="D45" s="229"/>
      <c r="E45" s="232"/>
      <c r="F45" s="168" t="s">
        <v>514</v>
      </c>
      <c r="G45" s="170" t="s">
        <v>559</v>
      </c>
      <c r="H45" s="143">
        <f>中小企業実態基本調査_令和3年確報_BS中分類!H18/中小企業実態基本調査_令和3年確報_BS中分類!H8*1000000/1000</f>
        <v>6581.7272753762354</v>
      </c>
      <c r="I45" s="134">
        <f>中小企業実態基本調査_令和3年確報_BS中分類!I18/中小企業実態基本調査_令和3年確報_BS中分類!I8*1000000/1000</f>
        <v>4721.3054086600396</v>
      </c>
      <c r="J45" s="125">
        <f>中小企業実態基本調査_令和3年確報_BS中分類!J18/中小企業実態基本調査_令和3年確報_BS中分類!J8*1000000/1000</f>
        <v>5526.8469657234637</v>
      </c>
      <c r="K45" s="125">
        <f>中小企業実態基本調査_令和3年確報_BS中分類!K18/中小企業実態基本調査_令和3年確報_BS中分類!K8*1000000/1000</f>
        <v>5022.6450621486765</v>
      </c>
      <c r="L45" s="135">
        <f>中小企業実態基本調査_令和3年確報_BS中分類!L18/中小企業実態基本調査_令和3年確報_BS中分類!L8*1000000/1000</f>
        <v>2968.9408787666898</v>
      </c>
      <c r="M45" s="134">
        <f>中小企業実態基本調査_令和3年確報_BS中分類!M18/中小企業実態基本調査_令和3年確報_BS中分類!M8*1000000/1000</f>
        <v>6765.0685025229895</v>
      </c>
      <c r="N45" s="125">
        <f>中小企業実態基本調査_令和3年確報_BS中分類!N18/中小企業実態基本調査_令和3年確報_BS中分類!N8*1000000/1000</f>
        <v>5701.4870591390645</v>
      </c>
      <c r="O45" s="125">
        <f>中小企業実態基本調査_令和3年確報_BS中分類!O18/中小企業実態基本調査_令和3年確報_BS中分類!O8*1000000/1000</f>
        <v>12476.325456195811</v>
      </c>
      <c r="P45" s="125">
        <f>中小企業実態基本調査_令和3年確報_BS中分類!P18/中小企業実態基本調査_令和3年確報_BS中分類!P8*1000000/1000</f>
        <v>4633.2893052400068</v>
      </c>
      <c r="Q45" s="125">
        <f>中小企業実態基本調査_令和3年確報_BS中分類!Q18/中小企業実態基本調査_令和3年確報_BS中分類!Q8*1000000/1000</f>
        <v>6610.5762956226645</v>
      </c>
      <c r="R45" s="125">
        <f>中小企業実態基本調査_令和3年確報_BS中分類!R18/中小企業実態基本調査_令和3年確報_BS中分類!R8*1000000/1000</f>
        <v>4371.5709810788467</v>
      </c>
      <c r="S45" s="125">
        <f>中小企業実態基本調査_令和3年確報_BS中分類!S18/中小企業実態基本調査_令和3年確報_BS中分類!S8*1000000/1000</f>
        <v>8325.7051968616015</v>
      </c>
      <c r="T45" s="125">
        <f>中小企業実態基本調査_令和3年確報_BS中分類!T18/中小企業実態基本調査_令和3年確報_BS中分類!T8*1000000/1000</f>
        <v>5843.1940200329936</v>
      </c>
      <c r="U45" s="125">
        <f>中小企業実態基本調査_令和3年確報_BS中分類!U18/中小企業実態基本調査_令和3年確報_BS中分類!U8*1000000/1000</f>
        <v>12262.20155494947</v>
      </c>
      <c r="V45" s="125">
        <f>中小企業実態基本調査_令和3年確報_BS中分類!V18/中小企業実態基本調査_令和3年確報_BS中分類!V8*1000000/1000</f>
        <v>10850.043758874403</v>
      </c>
      <c r="W45" s="125">
        <f>中小企業実態基本調査_令和3年確報_BS中分類!W18/中小企業実態基本調査_令和3年確報_BS中分類!W8*1000000/1000</f>
        <v>6914.6627620921035</v>
      </c>
      <c r="X45" s="125">
        <f>中小企業実態基本調査_令和3年確報_BS中分類!X18/中小企業実態基本調査_令和3年確報_BS中分類!X8*1000000/1000</f>
        <v>4696.2203282902046</v>
      </c>
      <c r="Y45" s="125">
        <f>中小企業実態基本調査_令和3年確報_BS中分類!Y18/中小企業実態基本調査_令和3年確報_BS中分類!Y8*1000000/1000</f>
        <v>3575.9462395543178</v>
      </c>
      <c r="Z45" s="125">
        <f>中小企業実態基本調査_令和3年確報_BS中分類!Z18/中小企業実態基本調査_令和3年確報_BS中分類!Z8*1000000/1000</f>
        <v>8909.899183824893</v>
      </c>
      <c r="AA45" s="125">
        <f>中小企業実態基本調査_令和3年確報_BS中分類!AA18/中小企業実態基本調査_令和3年確報_BS中分類!AA8*1000000/1000</f>
        <v>11048.092728863274</v>
      </c>
      <c r="AB45" s="125">
        <f>中小企業実態基本調査_令和3年確報_BS中分類!AB18/中小企業実態基本調査_令和3年確報_BS中分類!AB8*1000000/1000</f>
        <v>8526.635563676311</v>
      </c>
      <c r="AC45" s="125">
        <f>中小企業実態基本調査_令和3年確報_BS中分類!AC18/中小企業実態基本調査_令和3年確報_BS中分類!AC8*1000000/1000</f>
        <v>5955.9137856002308</v>
      </c>
      <c r="AD45" s="125">
        <f>中小企業実態基本調査_令和3年確報_BS中分類!AD18/中小企業実態基本調査_令和3年確報_BS中分類!AD8*1000000/1000</f>
        <v>7155.6698467804154</v>
      </c>
      <c r="AE45" s="125">
        <f>中小企業実態基本調査_令和3年確報_BS中分類!AE18/中小企業実態基本調査_令和3年確報_BS中分類!AE8*1000000/1000</f>
        <v>6718.7019468083008</v>
      </c>
      <c r="AF45" s="125">
        <f>中小企業実態基本調査_令和3年確報_BS中分類!AF18/中小企業実態基本調査_令和3年確報_BS中分類!AF8*1000000/1000</f>
        <v>6177.7141715199259</v>
      </c>
      <c r="AG45" s="125">
        <f>中小企業実態基本調査_令和3年確報_BS中分類!AG18/中小企業実態基本調査_令和3年確報_BS中分類!AG8*1000000/1000</f>
        <v>9010.323624072671</v>
      </c>
      <c r="AH45" s="125">
        <f>中小企業実態基本調査_令和3年確報_BS中分類!AH18/中小企業実態基本調査_令和3年確報_BS中分類!AH8*1000000/1000</f>
        <v>4584.4813770875326</v>
      </c>
      <c r="AI45" s="125">
        <f>中小企業実態基本調査_令和3年確報_BS中分類!AI18/中小企業実態基本調査_令和3年確報_BS中分類!AI8*1000000/1000</f>
        <v>3476.4855398863401</v>
      </c>
      <c r="AJ45" s="125">
        <f>中小企業実態基本調査_令和3年確報_BS中分類!AJ18/中小企業実態基本調査_令和3年確報_BS中分類!AJ8*1000000/1000</f>
        <v>6968.5177576350843</v>
      </c>
      <c r="AK45" s="135">
        <f>中小企業実態基本調査_令和3年確報_BS中分類!AK18/中小企業実態基本調査_令和3年確報_BS中分類!AK8*1000000/1000</f>
        <v>4913.1920862785109</v>
      </c>
      <c r="AL45" s="134">
        <f>中小企業実態基本調査_令和3年確報_BS中分類!AL18/中小企業実態基本調査_令和3年確報_BS中分類!AL8*1000000/1000</f>
        <v>2074.2241481588499</v>
      </c>
      <c r="AM45" s="125">
        <f>中小企業実態基本調査_令和3年確報_BS中分類!AM18/中小企業実態基本調査_令和3年確報_BS中分類!AM8*1000000/1000</f>
        <v>4958.1152936264953</v>
      </c>
      <c r="AN45" s="125">
        <f>中小企業実態基本調査_令和3年確報_BS中分類!AN18/中小企業実態基本調査_令和3年確報_BS中分類!AN8*1000000/1000</f>
        <v>16625.838071917653</v>
      </c>
      <c r="AO45" s="125">
        <f>中小企業実態基本調査_令和3年確報_BS中分類!AO18/中小企業実態基本調査_令和3年確報_BS中分類!AO8*1000000/1000</f>
        <v>986.32571510051719</v>
      </c>
      <c r="AP45" s="125">
        <f>中小企業実態基本調査_令和3年確報_BS中分類!AP18/中小企業実態基本調査_令和3年確報_BS中分類!AP8*1000000/1000</f>
        <v>1069.0382533111033</v>
      </c>
      <c r="AQ45" s="135">
        <f>中小企業実態基本調査_令和3年確報_BS中分類!AQ18/中小企業実態基本調査_令和3年確報_BS中分類!AQ8*1000000/1000</f>
        <v>3394.9700178721828</v>
      </c>
      <c r="AR45" s="134">
        <f>中小企業実態基本調査_令和3年確報_BS中分類!AR18/中小企業実態基本調査_令和3年確報_BS中分類!AR8*1000000/1000</f>
        <v>4974.5205223991998</v>
      </c>
      <c r="AS45" s="125">
        <f>中小企業実態基本調査_令和3年確報_BS中分類!AS18/中小企業実態基本調査_令和3年確報_BS中分類!AS8*1000000/1000</f>
        <v>3143.5519605097811</v>
      </c>
      <c r="AT45" s="125">
        <f>中小企業実態基本調査_令和3年確報_BS中分類!AT18/中小企業実態基本調査_令和3年確報_BS中分類!AT8*1000000/1000</f>
        <v>3808.0355430801815</v>
      </c>
      <c r="AU45" s="125">
        <f>中小企業実態基本調査_令和3年確報_BS中分類!AU18/中小企業実態基本調査_令和3年確報_BS中分類!AU8*1000000/1000</f>
        <v>40818.339021311716</v>
      </c>
      <c r="AV45" s="125">
        <f>中小企業実態基本調査_令和3年確報_BS中分類!AV18/中小企業実態基本調査_令和3年確報_BS中分類!AV8*1000000/1000</f>
        <v>10298.779770787754</v>
      </c>
      <c r="AW45" s="125">
        <f>中小企業実態基本調査_令和3年確報_BS中分類!AW18/中小企業実態基本調査_令和3年確報_BS中分類!AW8*1000000/1000</f>
        <v>5096.9417105421553</v>
      </c>
      <c r="AX45" s="135" t="e">
        <f>中小企業実態基本調査_令和3年確報_BS中分類!AX18/中小企業実態基本調査_令和3年確報_BS中分類!AX8*1000000/1000</f>
        <v>#VALUE!</v>
      </c>
      <c r="AY45" s="134">
        <f>中小企業実態基本調査_令和3年確報_BS中分類!AY18/中小企業実態基本調査_令和3年確報_BS中分類!AY8*1000000/1000</f>
        <v>6937.6120885923892</v>
      </c>
      <c r="AZ45" s="125">
        <f>中小企業実態基本調査_令和3年確報_BS中分類!AZ18/中小企業実態基本調査_令和3年確報_BS中分類!AZ8*1000000/1000</f>
        <v>4428.4837081229916</v>
      </c>
      <c r="BA45" s="125">
        <f>中小企業実態基本調査_令和3年確報_BS中分類!BA18/中小企業実態基本調査_令和3年確報_BS中分類!BA8*1000000/1000</f>
        <v>5385.8270760342748</v>
      </c>
      <c r="BB45" s="125">
        <f>中小企業実態基本調査_令和3年確報_BS中分類!BB18/中小企業実態基本調査_令和3年確報_BS中分類!BB8*1000000/1000</f>
        <v>6082.918464650802</v>
      </c>
      <c r="BC45" s="125">
        <f>中小企業実態基本調査_令和3年確報_BS中分類!BC18/中小企業実態基本調査_令和3年確報_BS中分類!BC8*1000000/1000</f>
        <v>9378.7202970758226</v>
      </c>
      <c r="BD45" s="125">
        <f>中小企業実態基本調査_令和3年確報_BS中分類!BD18/中小企業実態基本調査_令和3年確報_BS中分類!BD8*1000000/1000</f>
        <v>7578.6367590332666</v>
      </c>
      <c r="BE45" s="135">
        <f>中小企業実態基本調査_令和3年確報_BS中分類!BE18/中小企業実態基本調査_令和3年確報_BS中分類!BE8*1000000/1000</f>
        <v>5262.6455392857215</v>
      </c>
      <c r="BF45" s="134">
        <f>中小企業実態基本調査_令和3年確報_BS中分類!BF18/中小企業実態基本調査_令和3年確報_BS中分類!BF8*1000000/1000</f>
        <v>3344.7275757525185</v>
      </c>
      <c r="BG45" s="125">
        <f>中小企業実態基本調査_令和3年確報_BS中分類!BG18/中小企業実態基本調査_令和3年確報_BS中分類!BG8*1000000/1000</f>
        <v>4223.0507667900574</v>
      </c>
      <c r="BH45" s="125">
        <f>中小企業実態基本調査_令和3年確報_BS中分類!BH18/中小企業実態基本調査_令和3年確報_BS中分類!BH8*1000000/1000</f>
        <v>3182.2260646144773</v>
      </c>
      <c r="BI45" s="125">
        <f>中小企業実態基本調査_令和3年確報_BS中分類!BI18/中小企業実態基本調査_令和3年確報_BS中分類!BI8*1000000/1000</f>
        <v>1900.8165716185133</v>
      </c>
      <c r="BJ45" s="125">
        <f>中小企業実態基本調査_令和3年確報_BS中分類!BJ18/中小企業実態基本調査_令和3年確報_BS中分類!BJ8*1000000/1000</f>
        <v>5695.3245146025902</v>
      </c>
      <c r="BK45" s="125">
        <f>中小企業実態基本調査_令和3年確報_BS中分類!BK18/中小企業実態基本調査_令和3年確報_BS中分類!BK8*1000000/1000</f>
        <v>4251.1879124077877</v>
      </c>
      <c r="BL45" s="135">
        <f>中小企業実態基本調査_令和3年確報_BS中分類!BL18/中小企業実態基本調査_令和3年確報_BS中分類!BL8*1000000/1000</f>
        <v>2384.4562972322797</v>
      </c>
      <c r="BM45" s="134">
        <f>中小企業実態基本調査_令和3年確報_BS中分類!BM18/中小企業実態基本調査_令和3年確報_BS中分類!BM8*1000000/1000</f>
        <v>49205.218545808675</v>
      </c>
      <c r="BN45" s="125">
        <f>中小企業実態基本調査_令和3年確報_BS中分類!BN18/中小企業実態基本調査_令和3年確報_BS中分類!BN8*1000000/1000</f>
        <v>24737.841358164154</v>
      </c>
      <c r="BO45" s="125">
        <f>中小企業実態基本調査_令和3年確報_BS中分類!BO18/中小企業実態基本調査_令和3年確報_BS中分類!BO8*1000000/1000</f>
        <v>69954.52738035137</v>
      </c>
      <c r="BP45" s="135">
        <f>中小企業実態基本調査_令和3年確報_BS中分類!BP18/中小企業実態基本調査_令和3年確報_BS中分類!BP8*1000000/1000</f>
        <v>15545.444556156246</v>
      </c>
      <c r="BQ45" s="134">
        <f>中小企業実態基本調査_令和3年確報_BS中分類!BQ18/中小企業実態基本調査_令和3年確報_BS中分類!BQ8*1000000/1000</f>
        <v>2818.312664385352</v>
      </c>
      <c r="BR45" s="125">
        <f>中小企業実態基本調査_令和3年確報_BS中分類!BR18/中小企業実態基本調査_令和3年確報_BS中分類!BR8*1000000/1000</f>
        <v>3701.4116988726851</v>
      </c>
      <c r="BS45" s="125">
        <f>中小企業実態基本調査_令和3年確報_BS中分類!BS18/中小企業実態基本調査_令和3年確報_BS中分類!BS8*1000000/1000</f>
        <v>2377.3315345941573</v>
      </c>
      <c r="BT45" s="135">
        <f>中小企業実態基本調査_令和3年確報_BS中分類!BT18/中小企業実態基本調査_令和3年確報_BS中分類!BT8*1000000/1000</f>
        <v>2331.4470536869212</v>
      </c>
      <c r="BU45" s="134">
        <f>中小企業実態基本調査_令和3年確報_BS中分類!BU18/中小企業実態基本調査_令和3年確報_BS中分類!BU8*1000000/1000</f>
        <v>2754.9024615684825</v>
      </c>
      <c r="BV45" s="125">
        <f>中小企業実態基本調査_令和3年確報_BS中分類!BV18/中小企業実態基本調査_令和3年確報_BS中分類!BV8*1000000/1000</f>
        <v>9204.5668581840782</v>
      </c>
      <c r="BW45" s="125">
        <f>中小企業実態基本調査_令和3年確報_BS中分類!BW18/中小企業実態基本調査_令和3年確報_BS中分類!BW8*1000000/1000</f>
        <v>1679.5236725824159</v>
      </c>
      <c r="BX45" s="135">
        <f>中小企業実態基本調査_令和3年確報_BS中分類!BX18/中小企業実態基本調査_令和3年確報_BS中分類!BX8*1000000/1000</f>
        <v>590.78376589847528</v>
      </c>
      <c r="BY45" s="134">
        <f>中小企業実態基本調査_令和3年確報_BS中分類!BY18/中小企業実態基本調査_令和3年確報_BS中分類!BY8*1000000/1000</f>
        <v>7493.1960389679543</v>
      </c>
      <c r="BZ45" s="125">
        <f>中小企業実態基本調査_令和3年確報_BS中分類!BZ18/中小企業実態基本調査_令和3年確報_BS中分類!BZ8*1000000/1000</f>
        <v>2822.3656608382234</v>
      </c>
      <c r="CA45" s="125">
        <f>中小企業実態基本調査_令和3年確報_BS中分類!CA18/中小企業実態基本調査_令和3年確報_BS中分類!CA8*1000000/1000</f>
        <v>6370.5342556808882</v>
      </c>
      <c r="CB45" s="135">
        <f>中小企業実態基本調査_令和3年確報_BS中分類!CB18/中小企業実態基本調査_令和3年確報_BS中分類!CB8*1000000/1000</f>
        <v>14394.416532099682</v>
      </c>
      <c r="CC45" s="134">
        <f>中小企業実態基本調査_令和3年確報_BS中分類!CC18/中小企業実態基本調査_令和3年確報_BS中分類!CC8*1000000/1000</f>
        <v>1609.3046890150188</v>
      </c>
      <c r="CD45" s="125">
        <f>中小企業実態基本調査_令和3年確報_BS中分類!CD18/中小企業実態基本調査_令和3年確報_BS中分類!CD8*1000000/1000</f>
        <v>7692.1673262049362</v>
      </c>
      <c r="CE45" s="125">
        <f>中小企業実態基本調査_令和3年確報_BS中分類!CE18/中小企業実態基本調査_令和3年確報_BS中分類!CE8*1000000/1000</f>
        <v>4350.1719040592934</v>
      </c>
      <c r="CF45" s="125">
        <f>中小企業実態基本調査_令和3年確報_BS中分類!CF18/中小企業実態基本調査_令和3年確報_BS中分類!CF8*1000000/1000</f>
        <v>2461.7576304106551</v>
      </c>
      <c r="CG45" s="125">
        <f>中小企業実態基本調査_令和3年確報_BS中分類!CG18/中小企業実態基本調査_令和3年確報_BS中分類!CG8*1000000/1000</f>
        <v>372.46322848698674</v>
      </c>
      <c r="CH45" s="135">
        <f>中小企業実態基本調査_令和3年確報_BS中分類!CH18/中小企業実態基本調査_令和3年確報_BS中分類!CH8*1000000/1000</f>
        <v>889.49545271818715</v>
      </c>
    </row>
    <row r="46" spans="1:86" s="107" customFormat="1" ht="16.5" x14ac:dyDescent="0.4">
      <c r="A46" s="184" t="s">
        <v>89</v>
      </c>
      <c r="C46" s="102"/>
      <c r="D46" s="229"/>
      <c r="E46" s="232"/>
      <c r="F46" s="168" t="s">
        <v>515</v>
      </c>
      <c r="G46" s="169" t="s">
        <v>560</v>
      </c>
      <c r="H46" s="141">
        <f>H44/H45</f>
        <v>0.79266854114566088</v>
      </c>
      <c r="I46" s="130">
        <f t="shared" ref="I46:BT46" si="2">I44/I45</f>
        <v>1.1672481502820367</v>
      </c>
      <c r="J46" s="124">
        <f t="shared" si="2"/>
        <v>0.96862514203084127</v>
      </c>
      <c r="K46" s="124">
        <f t="shared" si="2"/>
        <v>1.1633186304391305</v>
      </c>
      <c r="L46" s="131">
        <f t="shared" si="2"/>
        <v>1.8477149121160765</v>
      </c>
      <c r="M46" s="130">
        <f t="shared" si="2"/>
        <v>0.61200017382530292</v>
      </c>
      <c r="N46" s="124">
        <f t="shared" si="2"/>
        <v>0.66023733778426275</v>
      </c>
      <c r="O46" s="124">
        <f t="shared" si="2"/>
        <v>0.53759332460361298</v>
      </c>
      <c r="P46" s="124">
        <f t="shared" si="2"/>
        <v>0.73085592669880195</v>
      </c>
      <c r="Q46" s="124">
        <f t="shared" si="2"/>
        <v>0.66894620400810123</v>
      </c>
      <c r="R46" s="124">
        <f t="shared" si="2"/>
        <v>0.89656277963033948</v>
      </c>
      <c r="S46" s="124">
        <f t="shared" si="2"/>
        <v>0.51480695190932846</v>
      </c>
      <c r="T46" s="124">
        <f t="shared" si="2"/>
        <v>0.68885952762811331</v>
      </c>
      <c r="U46" s="124">
        <f t="shared" si="2"/>
        <v>0.594103863690016</v>
      </c>
      <c r="V46" s="124">
        <f t="shared" si="2"/>
        <v>0.69183071275859875</v>
      </c>
      <c r="W46" s="124">
        <f t="shared" si="2"/>
        <v>0.61186111367467122</v>
      </c>
      <c r="X46" s="124">
        <f t="shared" si="2"/>
        <v>0.67939299720939683</v>
      </c>
      <c r="Y46" s="124">
        <f t="shared" si="2"/>
        <v>0.88830998390904492</v>
      </c>
      <c r="Z46" s="124">
        <f t="shared" si="2"/>
        <v>0.67932729794375202</v>
      </c>
      <c r="AA46" s="124">
        <f t="shared" si="2"/>
        <v>0.3844659913875324</v>
      </c>
      <c r="AB46" s="124">
        <f t="shared" si="2"/>
        <v>0.48402809444298356</v>
      </c>
      <c r="AC46" s="124">
        <f t="shared" si="2"/>
        <v>0.66518871890855968</v>
      </c>
      <c r="AD46" s="124">
        <f t="shared" si="2"/>
        <v>0.52196094463066511</v>
      </c>
      <c r="AE46" s="124">
        <f t="shared" si="2"/>
        <v>0.6022450352387404</v>
      </c>
      <c r="AF46" s="124">
        <f t="shared" si="2"/>
        <v>0.9879240490809893</v>
      </c>
      <c r="AG46" s="124">
        <f t="shared" si="2"/>
        <v>0.30541796995198622</v>
      </c>
      <c r="AH46" s="124">
        <f t="shared" si="2"/>
        <v>0.85088101829883289</v>
      </c>
      <c r="AI46" s="124">
        <f t="shared" si="2"/>
        <v>1.0214188019715316</v>
      </c>
      <c r="AJ46" s="124">
        <f t="shared" si="2"/>
        <v>0.37420384969087261</v>
      </c>
      <c r="AK46" s="131">
        <f t="shared" si="2"/>
        <v>0.98526235393430595</v>
      </c>
      <c r="AL46" s="130">
        <f t="shared" si="2"/>
        <v>3.3598512713460766</v>
      </c>
      <c r="AM46" s="124">
        <f t="shared" si="2"/>
        <v>1.6138896040909052</v>
      </c>
      <c r="AN46" s="124">
        <f t="shared" si="2"/>
        <v>0.86338704844159297</v>
      </c>
      <c r="AO46" s="124">
        <f t="shared" si="2"/>
        <v>6.255111687283291</v>
      </c>
      <c r="AP46" s="124">
        <f t="shared" si="2"/>
        <v>7.5341765882933673</v>
      </c>
      <c r="AQ46" s="131">
        <f t="shared" si="2"/>
        <v>2.2253477548105067</v>
      </c>
      <c r="AR46" s="130">
        <f t="shared" si="2"/>
        <v>0.59628370228774263</v>
      </c>
      <c r="AS46" s="124">
        <f t="shared" si="2"/>
        <v>0.27506344316545911</v>
      </c>
      <c r="AT46" s="124">
        <f t="shared" si="2"/>
        <v>0.89443961963947916</v>
      </c>
      <c r="AU46" s="124">
        <f t="shared" si="2"/>
        <v>0.11784531065102537</v>
      </c>
      <c r="AV46" s="124">
        <f t="shared" si="2"/>
        <v>0.37053197372314245</v>
      </c>
      <c r="AW46" s="124">
        <f t="shared" si="2"/>
        <v>0.68466750450899649</v>
      </c>
      <c r="AX46" s="131" t="e">
        <f t="shared" si="2"/>
        <v>#VALUE!</v>
      </c>
      <c r="AY46" s="130">
        <f t="shared" si="2"/>
        <v>1.3867482523461934</v>
      </c>
      <c r="AZ46" s="124">
        <f t="shared" si="2"/>
        <v>2.6363899019924628</v>
      </c>
      <c r="BA46" s="124">
        <f t="shared" si="2"/>
        <v>1.4047647046378422</v>
      </c>
      <c r="BB46" s="124">
        <f t="shared" si="2"/>
        <v>1.36995227781138</v>
      </c>
      <c r="BC46" s="124">
        <f t="shared" si="2"/>
        <v>1.0449375818721196</v>
      </c>
      <c r="BD46" s="124">
        <f t="shared" si="2"/>
        <v>1.4647756830024514</v>
      </c>
      <c r="BE46" s="131">
        <f t="shared" si="2"/>
        <v>1.8906341206641306</v>
      </c>
      <c r="BF46" s="130">
        <f t="shared" si="2"/>
        <v>1.6491162464895597</v>
      </c>
      <c r="BG46" s="124">
        <f t="shared" si="2"/>
        <v>1.0749467961149488</v>
      </c>
      <c r="BH46" s="124">
        <f t="shared" si="2"/>
        <v>1.6037762008769201</v>
      </c>
      <c r="BI46" s="124">
        <f t="shared" si="2"/>
        <v>1.9590064613513463</v>
      </c>
      <c r="BJ46" s="124">
        <f t="shared" si="2"/>
        <v>1.3436547098990304</v>
      </c>
      <c r="BK46" s="124">
        <f t="shared" si="2"/>
        <v>1.4096409574250337</v>
      </c>
      <c r="BL46" s="131">
        <f t="shared" si="2"/>
        <v>4.995741826987798</v>
      </c>
      <c r="BM46" s="130">
        <f t="shared" si="2"/>
        <v>0.24354069745654944</v>
      </c>
      <c r="BN46" s="124">
        <f t="shared" si="2"/>
        <v>0.5813218504013129</v>
      </c>
      <c r="BO46" s="124">
        <f t="shared" si="2"/>
        <v>0.16527855572340763</v>
      </c>
      <c r="BP46" s="131">
        <f t="shared" si="2"/>
        <v>0.59727363866085781</v>
      </c>
      <c r="BQ46" s="130">
        <f t="shared" si="2"/>
        <v>2.421724013879639</v>
      </c>
      <c r="BR46" s="124">
        <f t="shared" si="2"/>
        <v>2.3796358536918141</v>
      </c>
      <c r="BS46" s="124">
        <f t="shared" si="2"/>
        <v>3.2298663354188148</v>
      </c>
      <c r="BT46" s="131">
        <f t="shared" si="2"/>
        <v>2.3010177683178497</v>
      </c>
      <c r="BU46" s="130">
        <f t="shared" ref="BU46:CH46" si="3">BU44/BU45</f>
        <v>1.0017728185439128</v>
      </c>
      <c r="BV46" s="124">
        <f t="shared" si="3"/>
        <v>0.41947730854759646</v>
      </c>
      <c r="BW46" s="124">
        <f t="shared" si="3"/>
        <v>1.6286435643500967</v>
      </c>
      <c r="BX46" s="131">
        <f t="shared" si="3"/>
        <v>2.7668820662405995</v>
      </c>
      <c r="BY46" s="130">
        <f t="shared" si="3"/>
        <v>0.68170028180287401</v>
      </c>
      <c r="BZ46" s="124">
        <f t="shared" si="3"/>
        <v>1.3312514418173</v>
      </c>
      <c r="CA46" s="124">
        <f t="shared" si="3"/>
        <v>0.74592853862879649</v>
      </c>
      <c r="CB46" s="131">
        <f t="shared" si="3"/>
        <v>0.49520451033217405</v>
      </c>
      <c r="CC46" s="130">
        <f t="shared" si="3"/>
        <v>1.8814124195136377</v>
      </c>
      <c r="CD46" s="124">
        <f t="shared" si="3"/>
        <v>0.9553607367556457</v>
      </c>
      <c r="CE46" s="124">
        <f t="shared" si="3"/>
        <v>1.1195997432336728</v>
      </c>
      <c r="CF46" s="124">
        <f t="shared" si="3"/>
        <v>1.906032745974507</v>
      </c>
      <c r="CG46" s="124">
        <f t="shared" si="3"/>
        <v>6.2172896882546596</v>
      </c>
      <c r="CH46" s="131">
        <f t="shared" si="3"/>
        <v>2.6894465293557532</v>
      </c>
    </row>
    <row r="47" spans="1:86" s="101" customFormat="1" ht="16.5" x14ac:dyDescent="0.15">
      <c r="A47" s="184" t="s">
        <v>90</v>
      </c>
      <c r="D47" s="230"/>
      <c r="E47" s="233"/>
      <c r="F47" s="168" t="s">
        <v>516</v>
      </c>
      <c r="G47" s="170" t="s">
        <v>571</v>
      </c>
      <c r="H47" s="140">
        <f>中小企業実態基本調査_令和3年確報_PL中分類!H15/中小企業実態基本調査_令和3年確報_BS中分類!H16</f>
        <v>2.9878605788886037</v>
      </c>
      <c r="I47" s="128">
        <f>中小企業実態基本調査_令和3年確報_PL中分類!I15/中小企業実態基本調査_令和3年確報_BS中分類!I16</f>
        <v>2.2163380227800702</v>
      </c>
      <c r="J47" s="111">
        <f>中小企業実態基本調査_令和3年確報_PL中分類!J15/中小企業実態基本調査_令和3年確報_BS中分類!J16</f>
        <v>1.5621917360826192</v>
      </c>
      <c r="K47" s="111">
        <f>中小企業実態基本調査_令和3年確報_PL中分類!K15/中小企業実態基本調査_令和3年確報_BS中分類!K16</f>
        <v>4.8479241350756537</v>
      </c>
      <c r="L47" s="129">
        <f>中小企業実態基本調査_令和3年確報_PL中分類!L15/中小企業実態基本調査_令和3年確報_BS中分類!L16</f>
        <v>2.7745033385128361</v>
      </c>
      <c r="M47" s="128">
        <f>中小企業実態基本調査_令和3年確報_PL中分類!M15/中小企業実態基本調査_令和3年確報_BS中分類!M16</f>
        <v>1.7910174280432507</v>
      </c>
      <c r="N47" s="111">
        <f>中小企業実態基本調査_令和3年確報_PL中分類!N15/中小企業実態基本調査_令和3年確報_BS中分類!N16</f>
        <v>1.8004448315077375</v>
      </c>
      <c r="O47" s="111">
        <f>中小企業実態基本調査_令和3年確報_PL中分類!O15/中小企業実態基本調査_令和3年確報_BS中分類!O16</f>
        <v>1.3710013700502717</v>
      </c>
      <c r="P47" s="111">
        <f>中小企業実態基本調査_令和3年確報_PL中分類!P15/中小企業実態基本調査_令和3年確報_BS中分類!P16</f>
        <v>1.3157316400017509</v>
      </c>
      <c r="Q47" s="111">
        <f>中小企業実態基本調査_令和3年確報_PL中分類!Q15/中小企業実態基本調査_令和3年確報_BS中分類!Q16</f>
        <v>1.8020690320681845</v>
      </c>
      <c r="R47" s="111">
        <f>中小企業実態基本調査_令和3年確報_PL中分類!R15/中小企業実態基本調査_令和3年確報_BS中分類!R16</f>
        <v>2.1966797364776891</v>
      </c>
      <c r="S47" s="111">
        <f>中小企業実態基本調査_令和3年確報_PL中分類!S15/中小企業実態基本調査_令和3年確報_BS中分類!S16</f>
        <v>3.1382592905229147</v>
      </c>
      <c r="T47" s="111">
        <f>中小企業実態基本調査_令和3年確報_PL中分類!T15/中小企業実態基本調査_令和3年確報_BS中分類!T16</f>
        <v>6.0976769233143431</v>
      </c>
      <c r="U47" s="111">
        <f>中小企業実態基本調査_令和3年確報_PL中分類!U15/中小企業実態基本調査_令和3年確報_BS中分類!U16</f>
        <v>1.3912265478129029</v>
      </c>
      <c r="V47" s="111">
        <f>中小企業実態基本調査_令和3年確報_PL中分類!V15/中小企業実態基本調査_令和3年確報_BS中分類!V16</f>
        <v>1.6416062648169907</v>
      </c>
      <c r="W47" s="111">
        <f>中小企業実態基本調査_令和3年確報_PL中分類!W15/中小企業実態基本調査_令和3年確報_BS中分類!W16</f>
        <v>2.2306026394827292</v>
      </c>
      <c r="X47" s="111">
        <f>中小企業実態基本調査_令和3年確報_PL中分類!X15/中小企業実態基本調査_令和3年確報_BS中分類!X16</f>
        <v>1.755376459179002</v>
      </c>
      <c r="Y47" s="111">
        <f>中小企業実態基本調査_令和3年確報_PL中分類!Y15/中小企業実態基本調査_令和3年確報_BS中分類!Y16</f>
        <v>1.1043022180016679</v>
      </c>
      <c r="Z47" s="111">
        <f>中小企業実態基本調査_令和3年確報_PL中分類!Z15/中小企業実態基本調査_令和3年確報_BS中分類!Z16</f>
        <v>2.7176342535604761</v>
      </c>
      <c r="AA47" s="111">
        <f>中小企業実態基本調査_令和3年確報_PL中分類!AA15/中小企業実態基本調査_令和3年確報_BS中分類!AA16</f>
        <v>1.3845995218057903</v>
      </c>
      <c r="AB47" s="111">
        <f>中小企業実態基本調査_令和3年確報_PL中分類!AB15/中小企業実態基本調査_令和3年確報_BS中分類!AB16</f>
        <v>1.405506616720634</v>
      </c>
      <c r="AC47" s="111">
        <f>中小企業実態基本調査_令和3年確報_PL中分類!AC15/中小企業実態基本調査_令和3年確報_BS中分類!AC16</f>
        <v>2.4487737965353737</v>
      </c>
      <c r="AD47" s="111">
        <f>中小企業実態基本調査_令和3年確報_PL中分類!AD15/中小企業実態基本調査_令和3年確報_BS中分類!AD16</f>
        <v>1.6890141640432297</v>
      </c>
      <c r="AE47" s="111">
        <f>中小企業実態基本調査_令和3年確報_PL中分類!AE15/中小企業実態基本調査_令和3年確報_BS中分類!AE16</f>
        <v>1.6814404217148451</v>
      </c>
      <c r="AF47" s="111">
        <f>中小企業実態基本調査_令和3年確報_PL中分類!AF15/中小企業実態基本調査_令和3年確報_BS中分類!AF16</f>
        <v>1.6045605842497936</v>
      </c>
      <c r="AG47" s="111">
        <f>中小企業実態基本調査_令和3年確報_PL中分類!AG15/中小企業実態基本調査_令和3年確報_BS中分類!AG16</f>
        <v>1.0426108046002716</v>
      </c>
      <c r="AH47" s="111">
        <f>中小企業実態基本調査_令和3年確報_PL中分類!AH15/中小企業実態基本調査_令和3年確報_BS中分類!AH16</f>
        <v>1.5368086928586391</v>
      </c>
      <c r="AI47" s="111">
        <f>中小企業実態基本調査_令和3年確報_PL中分類!AI15/中小企業実態基本調査_令和3年確報_BS中分類!AI16</f>
        <v>1.3425731251240118</v>
      </c>
      <c r="AJ47" s="111">
        <f>中小企業実態基本調査_令和3年確報_PL中分類!AJ15/中小企業実態基本調査_令和3年確報_BS中分類!AJ16</f>
        <v>1.4577729358294917</v>
      </c>
      <c r="AK47" s="129">
        <f>中小企業実態基本調査_令和3年確報_PL中分類!AK15/中小企業実態基本調査_令和3年確報_BS中分類!AK16</f>
        <v>2.2612259870838129</v>
      </c>
      <c r="AL47" s="128">
        <f>中小企業実態基本調査_令和3年確報_PL中分類!AL15/中小企業実態基本調査_令和3年確報_BS中分類!AL16</f>
        <v>5.1297837723059265</v>
      </c>
      <c r="AM47" s="111">
        <f>中小企業実態基本調査_令和3年確報_PL中分類!AM15/中小企業実態基本調査_令和3年確報_BS中分類!AM16</f>
        <v>36.675809119164768</v>
      </c>
      <c r="AN47" s="111">
        <f>中小企業実態基本調査_令和3年確報_PL中分類!AN15/中小企業実態基本調査_令和3年確報_BS中分類!AN16</f>
        <v>9.0359562301468177</v>
      </c>
      <c r="AO47" s="111">
        <f>中小企業実態基本調査_令和3年確報_PL中分類!AO15/中小企業実態基本調査_令和3年確報_BS中分類!AO16</f>
        <v>3.7661408004736296</v>
      </c>
      <c r="AP47" s="111">
        <f>中小企業実態基本調査_令和3年確報_PL中分類!AP15/中小企業実態基本調査_令和3年確報_BS中分類!AP16</f>
        <v>33.362451295578545</v>
      </c>
      <c r="AQ47" s="129">
        <f>中小企業実態基本調査_令和3年確報_PL中分類!AQ15/中小企業実態基本調査_令和3年確報_BS中分類!AQ16</f>
        <v>5.3505636784823079</v>
      </c>
      <c r="AR47" s="128">
        <f>中小企業実態基本調査_令和3年確報_PL中分類!AR15/中小企業実態基本調査_令和3年確報_BS中分類!AR16</f>
        <v>38.814466980886245</v>
      </c>
      <c r="AS47" s="111">
        <f>中小企業実態基本調査_令和3年確報_PL中分類!AS15/中小企業実態基本調査_令和3年確報_BS中分類!AS16</f>
        <v>22.432057099245736</v>
      </c>
      <c r="AT47" s="111">
        <f>中小企業実態基本調査_令和3年確報_PL中分類!AT15/中小企業実態基本調査_令和3年確報_BS中分類!AT16</f>
        <v>53.102481380118242</v>
      </c>
      <c r="AU47" s="111">
        <f>中小企業実態基本調査_令和3年確報_PL中分類!AU15/中小企業実態基本調査_令和3年確報_BS中分類!AU16</f>
        <v>6.109029931993299</v>
      </c>
      <c r="AV47" s="111">
        <f>中小企業実態基本調査_令和3年確報_PL中分類!AV15/中小企業実態基本調査_令和3年確報_BS中分類!AV16</f>
        <v>68.353546345380366</v>
      </c>
      <c r="AW47" s="111">
        <f>中小企業実態基本調査_令和3年確報_PL中分類!AW15/中小企業実態基本調査_令和3年確報_BS中分類!AW16</f>
        <v>37.45413441272003</v>
      </c>
      <c r="AX47" s="129" t="e">
        <f>中小企業実態基本調査_令和3年確報_PL中分類!AX15/中小企業実態基本調査_令和3年確報_BS中分類!AX16</f>
        <v>#VALUE!</v>
      </c>
      <c r="AY47" s="128">
        <f>中小企業実態基本調査_令和3年確報_PL中分類!AY15/中小企業実態基本調査_令和3年確報_BS中分類!AY16</f>
        <v>2.6568130570009418</v>
      </c>
      <c r="AZ47" s="111">
        <f>中小企業実態基本調査_令和3年確報_PL中分類!AZ15/中小企業実態基本調査_令和3年確報_BS中分類!AZ16</f>
        <v>3.8374548182037245</v>
      </c>
      <c r="BA47" s="111">
        <f>中小企業実態基本調査_令和3年確報_PL中分類!BA15/中小企業実態基本調査_令和3年確報_BS中分類!BA16</f>
        <v>1.7769045305451823</v>
      </c>
      <c r="BB47" s="111">
        <f>中小企業実態基本調査_令和3年確報_PL中分類!BB15/中小企業実態基本調査_令和3年確報_BS中分類!BB16</f>
        <v>3.1326491887019912</v>
      </c>
      <c r="BC47" s="111">
        <f>中小企業実態基本調査_令和3年確報_PL中分類!BC15/中小企業実態基本調査_令和3年確報_BS中分類!BC16</f>
        <v>2.7867912311449761</v>
      </c>
      <c r="BD47" s="111">
        <f>中小企業実態基本調査_令和3年確報_PL中分類!BD15/中小企業実態基本調査_令和3年確報_BS中分類!BD16</f>
        <v>2.9847399904696381</v>
      </c>
      <c r="BE47" s="129">
        <f>中小企業実態基本調査_令和3年確報_PL中分類!BE15/中小企業実態基本調査_令和3年確報_BS中分類!BE16</f>
        <v>2.292583970926378</v>
      </c>
      <c r="BF47" s="128">
        <f>中小企業実態基本調査_令和3年確報_PL中分類!BF15/中小企業実態基本調査_令和3年確報_BS中分類!BF16</f>
        <v>4.131194534298972</v>
      </c>
      <c r="BG47" s="111">
        <f>中小企業実態基本調査_令和3年確報_PL中分類!BG15/中小企業実態基本調査_令和3年確報_BS中分類!BG16</f>
        <v>5.991793189807046</v>
      </c>
      <c r="BH47" s="111">
        <f>中小企業実態基本調査_令和3年確報_PL中分類!BH15/中小企業実態基本調査_令和3年確報_BS中分類!BH16</f>
        <v>2.0815575905419545</v>
      </c>
      <c r="BI47" s="111">
        <f>中小企業実態基本調査_令和3年確報_PL中分類!BI15/中小企業実態基本調査_令和3年確報_BS中分類!BI16</f>
        <v>8.7371219064781069</v>
      </c>
      <c r="BJ47" s="111">
        <f>中小企業実態基本調査_令和3年確報_PL中分類!BJ15/中小企業実態基本調査_令和3年確報_BS中分類!BJ16</f>
        <v>3.3104082575287594</v>
      </c>
      <c r="BK47" s="111">
        <f>中小企業実態基本調査_令和3年確報_PL中分類!BK15/中小企業実態基本調査_令和3年確報_BS中分類!BK16</f>
        <v>3.8323027104721983</v>
      </c>
      <c r="BL47" s="129">
        <f>中小企業実態基本調査_令和3年確報_PL中分類!BL15/中小企業実態基本調査_令和3年確報_BS中分類!BL16</f>
        <v>3.9224306270917033</v>
      </c>
      <c r="BM47" s="128">
        <f>中小企業実態基本調査_令和3年確報_PL中分類!BM15/中小企業実態基本調査_令和3年確報_BS中分類!BM16</f>
        <v>1.57486810646871</v>
      </c>
      <c r="BN47" s="111">
        <f>中小企業実態基本調査_令和3年確報_PL中分類!BN15/中小企業実態基本調査_令和3年確報_BS中分類!BN16</f>
        <v>0.63644383657545245</v>
      </c>
      <c r="BO47" s="111">
        <f>中小企業実態基本調査_令和3年確報_PL中分類!BO15/中小企業実態基本調査_令和3年確報_BS中分類!BO16</f>
        <v>12.490901943707312</v>
      </c>
      <c r="BP47" s="129">
        <f>中小企業実態基本調査_令和3年確報_PL中分類!BP15/中小企業実態基本調査_令和3年確報_BS中分類!BP16</f>
        <v>1.599641685168947</v>
      </c>
      <c r="BQ47" s="128">
        <f>中小企業実態基本調査_令和3年確報_PL中分類!BQ15/中小企業実態基本調査_令和3年確報_BS中分類!BQ16</f>
        <v>23.992055724081101</v>
      </c>
      <c r="BR47" s="111">
        <f>中小企業実態基本調査_令和3年確報_PL中分類!BR15/中小企業実態基本調査_令和3年確報_BS中分類!BR16</f>
        <v>56.144167240450912</v>
      </c>
      <c r="BS47" s="111">
        <f>中小企業実態基本調査_令和3年確報_PL中分類!BS15/中小企業実態基本調査_令和3年確報_BS中分類!BS16</f>
        <v>27.411615637208811</v>
      </c>
      <c r="BT47" s="129">
        <f>中小企業実態基本調査_令和3年確報_PL中分類!BT15/中小企業実態基本調査_令和3年確報_BS中分類!BT16</f>
        <v>14.56275082063088</v>
      </c>
      <c r="BU47" s="128">
        <f>中小企業実態基本調査_令和3年確報_PL中分類!BU15/中小企業実態基本調査_令和3年確報_BS中分類!BU16</f>
        <v>37.691439792104745</v>
      </c>
      <c r="BV47" s="111">
        <f>中小企業実態基本調査_令和3年確報_PL中分類!BV15/中小企業実態基本調査_令和3年確報_BS中分類!BV16</f>
        <v>53.692492008363345</v>
      </c>
      <c r="BW47" s="111">
        <f>中小企業実態基本調査_令和3年確報_PL中分類!BW15/中小企業実態基本調査_令和3年確報_BS中分類!BW16</f>
        <v>34.331120012883837</v>
      </c>
      <c r="BX47" s="129">
        <f>中小企業実態基本調査_令和3年確報_PL中分類!BX15/中小企業実態基本調査_令和3年確報_BS中分類!BX16</f>
        <v>37.103441670146267</v>
      </c>
      <c r="BY47" s="128">
        <f>中小企業実態基本調査_令和3年確報_PL中分類!BY15/中小企業実態基本調査_令和3年確報_BS中分類!BY16</f>
        <v>16.800351614774247</v>
      </c>
      <c r="BZ47" s="111">
        <f>中小企業実態基本調査_令和3年確報_PL中分類!BZ15/中小企業実態基本調査_令和3年確報_BS中分類!BZ16</f>
        <v>19.262526554602374</v>
      </c>
      <c r="CA47" s="111">
        <f>中小企業実態基本調査_令和3年確報_PL中分類!CA15/中小企業実態基本調査_令和3年確報_BS中分類!CA16</f>
        <v>14.281149365040616</v>
      </c>
      <c r="CB47" s="129">
        <f>中小企業実態基本調査_令和3年確報_PL中分類!CB15/中小企業実態基本調査_令和3年確報_BS中分類!CB16</f>
        <v>16.855668592059821</v>
      </c>
      <c r="CC47" s="128">
        <f>中小企業実態基本調査_令和3年確報_PL中分類!CC15/中小企業実態基本調査_令和3年確報_BS中分類!CC16</f>
        <v>29.714506784720218</v>
      </c>
      <c r="CD47" s="111">
        <f>中小企業実態基本調査_令和3年確報_PL中分類!CD15/中小企業実態基本調査_令和3年確報_BS中分類!CD16</f>
        <v>64.171281639474344</v>
      </c>
      <c r="CE47" s="111">
        <f>中小企業実態基本調査_令和3年確報_PL中分類!CE15/中小企業実態基本調査_令和3年確報_BS中分類!CE16</f>
        <v>8.8682135184478526</v>
      </c>
      <c r="CF47" s="111">
        <f>中小企業実態基本調査_令和3年確報_PL中分類!CF15/中小企業実態基本調査_令和3年確報_BS中分類!CF16</f>
        <v>8.8169638773638344</v>
      </c>
      <c r="CG47" s="111">
        <f>中小企業実態基本調査_令和3年確報_PL中分類!CG15/中小企業実態基本調査_令和3年確報_BS中分類!CG16</f>
        <v>68.021471248612642</v>
      </c>
      <c r="CH47" s="129">
        <f>中小企業実態基本調査_令和3年確報_PL中分類!CH15/中小企業実態基本調査_令和3年確報_BS中分類!CH16</f>
        <v>41.445513556207324</v>
      </c>
    </row>
    <row r="48" spans="1:86" s="107" customFormat="1" ht="16.5" x14ac:dyDescent="0.4">
      <c r="A48" s="184" t="s">
        <v>91</v>
      </c>
      <c r="C48" s="102"/>
      <c r="D48" s="201" t="s">
        <v>517</v>
      </c>
      <c r="E48" s="231" t="s">
        <v>517</v>
      </c>
      <c r="F48" s="173" t="s">
        <v>518</v>
      </c>
      <c r="G48" s="174" t="s">
        <v>561</v>
      </c>
      <c r="H48" s="151">
        <f>(中小企業実態基本調査_令和3年確報_PL中分類!H11+中小企業実態基本調査_令和3年確報_PL中分類!H13)/中小企業実態基本調査_令和3年確報_PL中分類!H9</f>
        <v>0.5870051514153467</v>
      </c>
      <c r="I48" s="152">
        <f>(中小企業実態基本調査_令和3年確報_PL中分類!I11+中小企業実態基本調査_令和3年確報_PL中分類!I13)/中小企業実態基本調査_令和3年確報_PL中分類!I9</f>
        <v>0.58320767579423127</v>
      </c>
      <c r="J48" s="153">
        <f>(中小企業実態基本調査_令和3年確報_PL中分類!J11+中小企業実態基本調査_令和3年確報_PL中分類!J13)/中小企業実態基本調査_令和3年確報_PL中分類!J9</f>
        <v>0.61924700748238959</v>
      </c>
      <c r="K48" s="153">
        <f>(中小企業実態基本調査_令和3年確報_PL中分類!K11+中小企業実態基本調査_令和3年確報_PL中分類!K13)/中小企業実態基本調査_令和3年確報_PL中分類!K9</f>
        <v>0.5383889015866784</v>
      </c>
      <c r="L48" s="154">
        <f>(中小企業実態基本調査_令和3年確報_PL中分類!L11+中小企業実態基本調査_令和3年確報_PL中分類!L13)/中小企業実態基本調査_令和3年確報_PL中分類!L9</f>
        <v>0.54190101320776329</v>
      </c>
      <c r="M48" s="152">
        <f>(中小企業実態基本調査_令和3年確報_PL中分類!M11+中小企業実態基本調査_令和3年確報_PL中分類!M13)/中小企業実態基本調査_令和3年確報_PL中分類!M9</f>
        <v>0.52369503104965542</v>
      </c>
      <c r="N48" s="153">
        <f>(中小企業実態基本調査_令和3年確報_PL中分類!N11+中小企業実態基本調査_令和3年確報_PL中分類!N13)/中小企業実態基本調査_令和3年確報_PL中分類!N9</f>
        <v>0.55708677388103156</v>
      </c>
      <c r="O48" s="153">
        <f>(中小企業実態基本調査_令和3年確報_PL中分類!O11+中小企業実態基本調査_令和3年確報_PL中分類!O13)/中小企業実態基本調査_令和3年確報_PL中分類!O9</f>
        <v>0.48346536263363876</v>
      </c>
      <c r="P48" s="153">
        <f>(中小企業実態基本調査_令和3年確報_PL中分類!P11+中小企業実態基本調査_令和3年確報_PL中分類!P13)/中小企業実態基本調査_令和3年確報_PL中分類!P9</f>
        <v>0.5918816045879709</v>
      </c>
      <c r="Q48" s="153">
        <f>(中小企業実態基本調査_令和3年確報_PL中分類!Q11+中小企業実態基本調査_令和3年確報_PL中分類!Q13)/中小企業実態基本調査_令和3年確報_PL中分類!Q9</f>
        <v>0.50613144790953479</v>
      </c>
      <c r="R48" s="153">
        <f>(中小企業実態基本調査_令和3年確報_PL中分類!R11+中小企業実態基本調査_令和3年確報_PL中分類!R13)/中小企業実態基本調査_令和3年確報_PL中分類!R9</f>
        <v>0.49011445757169209</v>
      </c>
      <c r="S48" s="153">
        <f>(中小企業実態基本調査_令和3年確報_PL中分類!S11+中小企業実態基本調査_令和3年確報_PL中分類!S13)/中小企業実態基本調査_令和3年確報_PL中分類!S9</f>
        <v>0.55230506533253498</v>
      </c>
      <c r="T48" s="153">
        <f>(中小企業実態基本調査_令和3年確報_PL中分類!T11+中小企業実態基本調査_令和3年確報_PL中分類!T13)/中小企業実態基本調査_令和3年確報_PL中分類!T9</f>
        <v>0.49055208854471022</v>
      </c>
      <c r="U48" s="153">
        <f>(中小企業実態基本調査_令和3年確報_PL中分類!U11+中小企業実態基本調査_令和3年確報_PL中分類!U13)/中小企業実態基本調査_令和3年確報_PL中分類!U9</f>
        <v>0.49017621812159334</v>
      </c>
      <c r="V48" s="153">
        <f>(中小企業実態基本調査_令和3年確報_PL中分類!V11+中小企業実態基本調査_令和3年確報_PL中分類!V13)/中小企業実態基本調査_令和3年確報_PL中分類!V9</f>
        <v>0.55560162191204943</v>
      </c>
      <c r="W48" s="153">
        <f>(中小企業実態基本調査_令和3年確報_PL中分類!W11+中小企業実態基本調査_令和3年確報_PL中分類!W13)/中小企業実態基本調査_令和3年確報_PL中分類!W9</f>
        <v>0.5516828018458928</v>
      </c>
      <c r="X48" s="153">
        <f>(中小企業実態基本調査_令和3年確報_PL中分類!X11+中小企業実態基本調査_令和3年確報_PL中分類!X13)/中小企業実態基本調査_令和3年確報_PL中分類!X9</f>
        <v>0.46366743679880068</v>
      </c>
      <c r="Y48" s="153">
        <f>(中小企業実態基本調査_令和3年確報_PL中分類!Y11+中小企業実態基本調査_令和3年確報_PL中分類!Y13)/中小企業実態基本調査_令和3年確報_PL中分類!Y9</f>
        <v>0.52033173370441599</v>
      </c>
      <c r="Z48" s="153">
        <f>(中小企業実態基本調査_令和3年確報_PL中分類!Z11+中小企業実態基本調査_令和3年確報_PL中分類!Z13)/中小企業実態基本調査_令和3年確報_PL中分類!Z9</f>
        <v>0.45148994064533554</v>
      </c>
      <c r="AA48" s="153">
        <f>(中小企業実態基本調査_令和3年確報_PL中分類!AA11+中小企業実態基本調査_令和3年確報_PL中分類!AA13)/中小企業実態基本調査_令和3年確報_PL中分類!AA9</f>
        <v>0.62164793155934528</v>
      </c>
      <c r="AB48" s="153">
        <f>(中小企業実態基本調査_令和3年確報_PL中分類!AB11+中小企業実態基本調査_令和3年確報_PL中分類!AB13)/中小企業実態基本調査_令和3年確報_PL中分類!AB9</f>
        <v>0.56137472895029594</v>
      </c>
      <c r="AC48" s="153">
        <f>(中小企業実態基本調査_令和3年確報_PL中分類!AC11+中小企業実態基本調査_令和3年確報_PL中分類!AC13)/中小企業実態基本調査_令和3年確報_PL中分類!AC9</f>
        <v>0.47406449935174694</v>
      </c>
      <c r="AD48" s="153">
        <f>(中小企業実態基本調査_令和3年確報_PL中分類!AD11+中小企業実態基本調査_令和3年確報_PL中分類!AD13)/中小企業実態基本調査_令和3年確報_PL中分類!AD9</f>
        <v>0.49825156189690362</v>
      </c>
      <c r="AE48" s="153">
        <f>(中小企業実態基本調査_令和3年確報_PL中分類!AE11+中小企業実態基本調査_令和3年確報_PL中分類!AE13)/中小企業実態基本調査_令和3年確報_PL中分類!AE9</f>
        <v>0.44692800384278203</v>
      </c>
      <c r="AF48" s="153">
        <f>(中小企業実態基本調査_令和3年確報_PL中分類!AF11+中小企業実態基本調査_令和3年確報_PL中分類!AF13)/中小企業実態基本調査_令和3年確報_PL中分類!AF9</f>
        <v>0.52995052718392022</v>
      </c>
      <c r="AG48" s="153">
        <f>(中小企業実態基本調査_令和3年確報_PL中分類!AG11+中小企業実態基本調査_令和3年確報_PL中分類!AG13)/中小企業実態基本調査_令和3年確報_PL中分類!AG9</f>
        <v>0.56617584590588477</v>
      </c>
      <c r="AH48" s="153">
        <f>(中小企業実態基本調査_令和3年確報_PL中分類!AH11+中小企業実態基本調査_令和3年確報_PL中分類!AH13)/中小企業実態基本調査_令和3年確報_PL中分類!AH9</f>
        <v>0.55734458491131</v>
      </c>
      <c r="AI48" s="153">
        <f>(中小企業実態基本調査_令和3年確報_PL中分類!AI11+中小企業実態基本調査_令和3年確報_PL中分類!AI13)/中小企業実態基本調査_令和3年確報_PL中分類!AI9</f>
        <v>0.4927438194556748</v>
      </c>
      <c r="AJ48" s="153">
        <f>(中小企業実態基本調査_令和3年確報_PL中分類!AJ11+中小企業実態基本調査_令和3年確報_PL中分類!AJ13)/中小企業実態基本調査_令和3年確報_PL中分類!AJ9</f>
        <v>0.54283724005182099</v>
      </c>
      <c r="AK48" s="154">
        <f>(中小企業実態基本調査_令和3年確報_PL中分類!AK11+中小企業実態基本調査_令和3年確報_PL中分類!AK13)/中小企業実態基本調査_令和3年確報_PL中分類!AK9</f>
        <v>0.48364558481852626</v>
      </c>
      <c r="AL48" s="152">
        <f>(中小企業実態基本調査_令和3年確報_PL中分類!AL11+中小企業実態基本調査_令和3年確報_PL中分類!AL13)/中小企業実態基本調査_令和3年確報_PL中分類!AL9</f>
        <v>0.31943941526634162</v>
      </c>
      <c r="AM48" s="153">
        <f>(中小企業実態基本調査_令和3年確報_PL中分類!AM11+中小企業実態基本調査_令和3年確報_PL中分類!AM13)/中小企業実態基本調査_令和3年確報_PL中分類!AM9</f>
        <v>0.36055293076190681</v>
      </c>
      <c r="AN48" s="153">
        <f>(中小企業実態基本調査_令和3年確報_PL中分類!AN11+中小企業実態基本調査_令和3年確報_PL中分類!AN13)/中小企業実態基本調査_令和3年確報_PL中分類!AN9</f>
        <v>0.25073218956840626</v>
      </c>
      <c r="AO48" s="153">
        <f>(中小企業実態基本調査_令和3年確報_PL中分類!AO11+中小企業実態基本調査_令和3年確報_PL中分類!AO13)/中小企業実態基本調査_令和3年確報_PL中分類!AO9</f>
        <v>0.29259991836100896</v>
      </c>
      <c r="AP48" s="153">
        <f>(中小企業実態基本調査_令和3年確報_PL中分類!AP11+中小企業実態基本調査_令和3年確報_PL中分類!AP13)/中小企業実態基本調査_令和3年確報_PL中分類!AP9</f>
        <v>0.35121129960457176</v>
      </c>
      <c r="AQ48" s="154">
        <f>(中小企業実態基本調査_令和3年確報_PL中分類!AQ11+中小企業実態基本調査_令和3年確報_PL中分類!AQ13)/中小企業実態基本調査_令和3年確報_PL中分類!AQ9</f>
        <v>0.35358797775095202</v>
      </c>
      <c r="AR48" s="152">
        <f>(中小企業実態基本調査_令和3年確報_PL中分類!AR11+中小企業実態基本調査_令和3年確報_PL中分類!AR13)/中小企業実態基本調査_令和3年確報_PL中分類!AR9</f>
        <v>0.33274670763223707</v>
      </c>
      <c r="AS48" s="153">
        <f>(中小企業実態基本調査_令和3年確報_PL中分類!AS11+中小企業実態基本調査_令和3年確報_PL中分類!AS13)/中小企業実態基本調査_令和3年確報_PL中分類!AS9</f>
        <v>0.10137824502618316</v>
      </c>
      <c r="AT48" s="153">
        <f>(中小企業実態基本調査_令和3年確報_PL中分類!AT11+中小企業実態基本調査_令和3年確報_PL中分類!AT13)/中小企業実態基本調査_令和3年確報_PL中分類!AT9</f>
        <v>0.30340267584777864</v>
      </c>
      <c r="AU48" s="153">
        <f>(中小企業実態基本調査_令和3年確報_PL中分類!AU11+中小企業実態基本調査_令和3年確報_PL中分類!AU13)/中小企業実態基本調査_令和3年確報_PL中分類!AU9</f>
        <v>0.40727314682952731</v>
      </c>
      <c r="AV48" s="153">
        <f>(中小企業実態基本調査_令和3年確報_PL中分類!AV11+中小企業実態基本調査_令和3年確報_PL中分類!AV13)/中小企業実態基本調査_令和3年確報_PL中分類!AV9</f>
        <v>0.25483048743681114</v>
      </c>
      <c r="AW48" s="153">
        <f>(中小企業実態基本調査_令和3年確報_PL中分類!AW11+中小企業実態基本調査_令和3年確報_PL中分類!AW13)/中小企業実態基本調査_令和3年確報_PL中分類!AW9</f>
        <v>0.48113717182269311</v>
      </c>
      <c r="AX48" s="154" t="e">
        <f>(中小企業実態基本調査_令和3年確報_PL中分類!AX11+中小企業実態基本調査_令和3年確報_PL中分類!AX13)/中小企業実態基本調査_令和3年確報_PL中分類!AX9</f>
        <v>#VALUE!</v>
      </c>
      <c r="AY48" s="152">
        <f>(中小企業実態基本調査_令和3年確報_PL中分類!AY11+中小企業実態基本調査_令和3年確報_PL中分類!AY13)/中小企業実態基本調査_令和3年確報_PL中分類!AY9</f>
        <v>0.80148004232991477</v>
      </c>
      <c r="AZ48" s="153">
        <f>(中小企業実態基本調査_令和3年確報_PL中分類!AZ11+中小企業実態基本調査_令和3年確報_PL中分類!AZ13)/中小企業実態基本調査_令和3年確報_PL中分類!AZ9</f>
        <v>0.79046352258288455</v>
      </c>
      <c r="BA48" s="153">
        <f>(中小企業実態基本調査_令和3年確報_PL中分類!BA11+中小企業実態基本調査_令和3年確報_PL中分類!BA13)/中小企業実態基本調査_令和3年確報_PL中分類!BA9</f>
        <v>0.67065782136921359</v>
      </c>
      <c r="BB48" s="153">
        <f>(中小企業実態基本調査_令和3年確報_PL中分類!BB11+中小企業実態基本調査_令和3年確報_PL中分類!BB13)/中小企業実態基本調査_令和3年確報_PL中分類!BB9</f>
        <v>0.81525000602115327</v>
      </c>
      <c r="BC48" s="153">
        <f>(中小企業実態基本調査_令和3年確報_PL中分類!BC11+中小企業実態基本調査_令和3年確報_PL中分類!BC13)/中小企業実態基本調査_令和3年確報_PL中分類!BC9</f>
        <v>0.82676084831215158</v>
      </c>
      <c r="BD48" s="153">
        <f>(中小企業実態基本調査_令和3年確報_PL中分類!BD11+中小企業実態基本調査_令和3年確報_PL中分類!BD13)/中小企業実態基本調査_令和3年確報_PL中分類!BD9</f>
        <v>0.79235084096645414</v>
      </c>
      <c r="BE48" s="154">
        <f>(中小企業実態基本調査_令和3年確報_PL中分類!BE11+中小企業実態基本調査_令和3年確報_PL中分類!BE13)/中小企業実態基本調査_令和3年確報_PL中分類!BE9</f>
        <v>0.79494167657152959</v>
      </c>
      <c r="BF48" s="152">
        <f>(中小企業実態基本調査_令和3年確報_PL中分類!BF11+中小企業実態基本調査_令和3年確報_PL中分類!BF13)/中小企業実態基本調査_令和3年確報_PL中分類!BF9</f>
        <v>0.67207706726232053</v>
      </c>
      <c r="BG48" s="153">
        <f>(中小企業実態基本調査_令和3年確報_PL中分類!BG11+中小企業実態基本調査_令和3年確報_PL中分類!BG13)/中小企業実態基本調査_令和3年確報_PL中分類!BG9</f>
        <v>0.72356361601507568</v>
      </c>
      <c r="BH48" s="153">
        <f>(中小企業実態基本調査_令和3年確報_PL中分類!BH11+中小企業実態基本調査_令和3年確報_PL中分類!BH13)/中小企業実態基本調査_令和3年確報_PL中分類!BH9</f>
        <v>0.56359549142964172</v>
      </c>
      <c r="BI48" s="153">
        <f>(中小企業実態基本調査_令和3年確報_PL中分類!BI11+中小企業実態基本調査_令和3年確報_PL中分類!BI13)/中小企業実態基本調査_令和3年確報_PL中分類!BI9</f>
        <v>0.66511481251022342</v>
      </c>
      <c r="BJ48" s="153">
        <f>(中小企業実態基本調査_令和3年確報_PL中分類!BJ11+中小企業実態基本調査_令和3年確報_PL中分類!BJ13)/中小企業実態基本調査_令和3年確報_PL中分類!BJ9</f>
        <v>0.68671625250198765</v>
      </c>
      <c r="BK48" s="153">
        <f>(中小企業実態基本調査_令和3年確報_PL中分類!BK11+中小企業実態基本調査_令和3年確報_PL中分類!BK13)/中小企業実態基本調査_令和3年確報_PL中分類!BK9</f>
        <v>0.68753783792409628</v>
      </c>
      <c r="BL48" s="154">
        <f>(中小企業実態基本調査_令和3年確報_PL中分類!BL11+中小企業実態基本調査_令和3年確報_PL中分類!BL13)/中小企業実態基本調査_令和3年確報_PL中分類!BL9</f>
        <v>0.64908693786918048</v>
      </c>
      <c r="BM48" s="152">
        <f>(中小企業実態基本調査_令和3年確報_PL中分類!BM11+中小企業実態基本調査_令和3年確報_PL中分類!BM13)/中小企業実態基本調査_令和3年確報_PL中分類!BM9</f>
        <v>0.43136986337666688</v>
      </c>
      <c r="BN48" s="153">
        <f>(中小企業実態基本調査_令和3年確報_PL中分類!BN11+中小企業実態基本調査_令和3年確報_PL中分類!BN13)/中小企業実態基本調査_令和3年確報_PL中分類!BN9</f>
        <v>0.64432070207400138</v>
      </c>
      <c r="BO48" s="153">
        <f>(中小企業実態基本調査_令和3年確報_PL中分類!BO11+中小企業実態基本調査_令和3年確報_PL中分類!BO13)/中小企業実態基本調査_令和3年確報_PL中分類!BO9</f>
        <v>0.12094533222480815</v>
      </c>
      <c r="BP48" s="154">
        <f>(中小企業実態基本調査_令和3年確報_PL中分類!BP11+中小企業実態基本調査_令和3年確報_PL中分類!BP13)/中小企業実態基本調査_令和3年確報_PL中分類!BP9</f>
        <v>0.41382973325234523</v>
      </c>
      <c r="BQ48" s="152">
        <f>(中小企業実態基本調査_令和3年確報_PL中分類!BQ11+中小企業実態基本調査_令和3年確報_PL中分類!BQ13)/中小企業実態基本調査_令和3年確報_PL中分類!BQ9</f>
        <v>0.28646683294260472</v>
      </c>
      <c r="BR48" s="153">
        <f>(中小企業実態基本調査_令和3年確報_PL中分類!BR11+中小企業実態基本調査_令和3年確報_PL中分類!BR13)/中小企業実態基本調査_令和3年確報_PL中分類!BR9</f>
        <v>0.11696958108189986</v>
      </c>
      <c r="BS48" s="153">
        <f>(中小企業実態基本調査_令和3年確報_PL中分類!BS11+中小企業実態基本調査_令和3年確報_PL中分類!BS13)/中小企業実態基本調査_令和3年確報_PL中分類!BS9</f>
        <v>0.58686148455935228</v>
      </c>
      <c r="BT48" s="154">
        <f>(中小企業実態基本調査_令和3年確報_PL中分類!BT11+中小企業実態基本調査_令和3年確報_PL中分類!BT13)/中小企業実態基本調査_令和3年確報_PL中分類!BT9</f>
        <v>0.2353741836622367</v>
      </c>
      <c r="BU48" s="152">
        <f>(中小企業実態基本調査_令和3年確報_PL中分類!BU11+中小企業実態基本調査_令和3年確報_PL中分類!BU13)/中小企業実態基本調査_令和3年確報_PL中分類!BU9</f>
        <v>0.31828118148817891</v>
      </c>
      <c r="BV48" s="153">
        <f>(中小企業実態基本調査_令和3年確報_PL中分類!BV11+中小企業実態基本調査_令和3年確報_PL中分類!BV13)/中小企業実態基本調査_令和3年確報_PL中分類!BV9</f>
        <v>0.23340840043491873</v>
      </c>
      <c r="BW48" s="153">
        <f>(中小企業実態基本調査_令和3年確報_PL中分類!BW11+中小企業実態基本調査_令和3年確報_PL中分類!BW13)/中小企業実態基本調査_令和3年確報_PL中分類!BW9</f>
        <v>0.33507683766472213</v>
      </c>
      <c r="BX48" s="154">
        <f>(中小企業実態基本調査_令和3年確報_PL中分類!BX11+中小企業実態基本調査_令和3年確報_PL中分類!BX13)/中小企業実態基本調査_令和3年確報_PL中分類!BX9</f>
        <v>0.36920542574354814</v>
      </c>
      <c r="BY48" s="152">
        <f>(中小企業実態基本調査_令和3年確報_PL中分類!BY11+中小企業実態基本調査_令和3年確報_PL中分類!BY13)/中小企業実態基本調査_令和3年確報_PL中分類!BY9</f>
        <v>0.50126271472658435</v>
      </c>
      <c r="BZ48" s="153">
        <f>(中小企業実態基本調査_令和3年確報_PL中分類!BZ11+中小企業実態基本調査_令和3年確報_PL中分類!BZ13)/中小企業実態基本調査_令和3年確報_PL中分類!BZ9</f>
        <v>0.28631463152352082</v>
      </c>
      <c r="CA48" s="153">
        <f>(中小企業実態基本調査_令和3年確報_PL中分類!CA11+中小企業実態基本調査_令和3年確報_PL中分類!CA13)/中小企業実態基本調査_令和3年確報_PL中分類!CA9</f>
        <v>0.44729173106196768</v>
      </c>
      <c r="CB48" s="154">
        <f>(中小企業実態基本調査_令和3年確報_PL中分類!CB11+中小企業実態基本調査_令和3年確報_PL中分類!CB13)/中小企業実態基本調査_令和3年確報_PL中分類!CB9</f>
        <v>0.58172677947892004</v>
      </c>
      <c r="CC48" s="152">
        <f>(中小企業実態基本調査_令和3年確報_PL中分類!CC11+中小企業実態基本調査_令和3年確報_PL中分類!CC13)/中小企業実態基本調査_令和3年確報_PL中分類!CC9</f>
        <v>0.28601030986137516</v>
      </c>
      <c r="CD48" s="153">
        <f>(中小企業実態基本調査_令和3年確報_PL中分類!CD11+中小企業実態基本調査_令和3年確報_PL中分類!CD13)/中小企業実態基本調査_令和3年確報_PL中分類!CD9</f>
        <v>0.22044258884048215</v>
      </c>
      <c r="CE48" s="153">
        <f>(中小企業実態基本調査_令和3年確報_PL中分類!CE11+中小企業実態基本調査_令和3年確報_PL中分類!CE13)/中小企業実態基本調査_令和3年確報_PL中分類!CE9</f>
        <v>0.39101513341019689</v>
      </c>
      <c r="CF48" s="153">
        <f>(中小企業実態基本調査_令和3年確報_PL中分類!CF11+中小企業実態基本調査_令和3年確報_PL中分類!CF13)/中小企業実態基本調査_令和3年確報_PL中分類!CF9</f>
        <v>0.36596652892541581</v>
      </c>
      <c r="CG48" s="153">
        <f>(中小企業実態基本調査_令和3年確報_PL中分類!CG11+中小企業実態基本調査_令和3年確報_PL中分類!CG13)/中小企業実態基本調査_令和3年確報_PL中分類!CG9</f>
        <v>0.13042330904193908</v>
      </c>
      <c r="CH48" s="154">
        <f>(中小企業実態基本調査_令和3年確報_PL中分類!CH11+中小企業実態基本調査_令和3年確報_PL中分類!CH13)/中小企業実態基本調査_令和3年確報_PL中分類!CH9</f>
        <v>0.33618097081056303</v>
      </c>
    </row>
    <row r="49" spans="1:86" s="101" customFormat="1" ht="16.5" x14ac:dyDescent="0.15">
      <c r="A49" s="184" t="s">
        <v>92</v>
      </c>
      <c r="D49" s="202"/>
      <c r="E49" s="232"/>
      <c r="F49" s="168" t="s">
        <v>519</v>
      </c>
      <c r="G49" s="170" t="s">
        <v>562</v>
      </c>
      <c r="H49" s="140">
        <f>(中小企業実態基本調査_令和3年確報_PL中分類!H12+中小企業実態基本調査_令和3年確報_PL中分類!H14+中小企業実態基本調査_令和3年確報_PL中分類!H16)/中小企業実態基本調査_令和3年確報_PL中分類!H9</f>
        <v>0.31422081848160122</v>
      </c>
      <c r="I49" s="128">
        <f>(中小企業実態基本調査_令和3年確報_PL中分類!I12+中小企業実態基本調査_令和3年確報_PL中分類!I14+中小企業実態基本調査_令和3年確報_PL中分類!I16)/中小企業実態基本調査_令和3年確報_PL中分類!I9</f>
        <v>0.28453476542342765</v>
      </c>
      <c r="J49" s="111">
        <f>(中小企業実態基本調査_令和3年確報_PL中分類!J12+中小企業実態基本調査_令和3年確報_PL中分類!J14+中小企業実態基本調査_令和3年確報_PL中分類!J16)/中小企業実態基本調査_令和3年確報_PL中分類!J9</f>
        <v>0.24332744248695967</v>
      </c>
      <c r="K49" s="111">
        <f>(中小企業実態基本調査_令和3年確報_PL中分類!K12+中小企業実態基本調査_令和3年確報_PL中分類!K14+中小企業実態基本調査_令和3年確報_PL中分類!K16)/中小企業実態基本調査_令和3年確報_PL中分類!K9</f>
        <v>0.34010595710921737</v>
      </c>
      <c r="L49" s="129">
        <f>(中小企業実態基本調査_令和3年確報_PL中分類!L12+中小企業実態基本調査_令和3年確報_PL中分類!L14+中小企業実態基本調査_令和3年確報_PL中分類!L16)/中小企業実態基本調査_令和3年確報_PL中分類!L9</f>
        <v>0.32744831266255042</v>
      </c>
      <c r="M49" s="128">
        <f>(中小企業実態基本調査_令和3年確報_PL中分類!M12+中小企業実態基本調査_令和3年確報_PL中分類!M14+中小企業実態基本調査_令和3年確報_PL中分類!M16)/中小企業実態基本調査_令和3年確報_PL中分類!M9</f>
        <v>0.33173775766520042</v>
      </c>
      <c r="N49" s="111">
        <f>(中小企業実態基本調査_令和3年確報_PL中分類!N12+中小企業実態基本調査_令和3年確報_PL中分類!N14+中小企業実態基本調査_令和3年確報_PL中分類!N16)/中小企業実態基本調査_令和3年確報_PL中分類!N9</f>
        <v>0.29600931617588755</v>
      </c>
      <c r="O49" s="111">
        <f>(中小企業実態基本調査_令和3年確報_PL中分類!O12+中小企業実態基本調査_令和3年確報_PL中分類!O14+中小企業実態基本調査_令和3年確報_PL中分類!O16)/中小企業実態基本調査_令和3年確報_PL中分類!O9</f>
        <v>0.33544705322012275</v>
      </c>
      <c r="P49" s="111">
        <f>(中小企業実態基本調査_令和3年確報_PL中分類!P12+中小企業実態基本調査_令和3年確報_PL中分類!P14+中小企業実態基本調査_令和3年確報_PL中分類!P16)/中小企業実態基本調査_令和3年確報_PL中分類!P9</f>
        <v>0.27328727076501297</v>
      </c>
      <c r="Q49" s="111">
        <f>(中小企業実態基本調査_令和3年確報_PL中分類!Q12+中小企業実態基本調査_令和3年確報_PL中分類!Q14+中小企業実態基本調査_令和3年確報_PL中分類!Q16)/中小企業実態基本調査_令和3年確報_PL中分類!Q9</f>
        <v>0.32504992050196713</v>
      </c>
      <c r="R49" s="111">
        <f>(中小企業実態基本調査_令和3年確報_PL中分類!R12+中小企業実態基本調査_令和3年確報_PL中分類!R14+中小企業実態基本調査_令和3年確報_PL中分類!R16)/中小企業実態基本調査_令和3年確報_PL中分類!R9</f>
        <v>0.40476637316710051</v>
      </c>
      <c r="S49" s="111">
        <f>(中小企業実態基本調査_令和3年確報_PL中分類!S12+中小企業実態基本調査_令和3年確報_PL中分類!S14+中小企業実態基本調査_令和3年確報_PL中分類!S16)/中小企業実態基本調査_令和3年確報_PL中分類!S9</f>
        <v>0.31536251068778171</v>
      </c>
      <c r="T49" s="111">
        <f>(中小企業実態基本調査_令和3年確報_PL中分類!T12+中小企業実態基本調査_令和3年確報_PL中分類!T14+中小企業実態基本調査_令和3年確報_PL中分類!T16)/中小企業実態基本調査_令和3年確報_PL中分類!T9</f>
        <v>0.4088508497462704</v>
      </c>
      <c r="U49" s="111">
        <f>(中小企業実態基本調査_令和3年確報_PL中分類!U12+中小企業実態基本調査_令和3年確報_PL中分類!U14+中小企業実態基本調査_令和3年確報_PL中分類!U16)/中小企業実態基本調査_令和3年確報_PL中分類!U9</f>
        <v>0.30456375855952206</v>
      </c>
      <c r="V49" s="111">
        <f>(中小企業実態基本調査_令和3年確報_PL中分類!V12+中小企業実態基本調査_令和3年確報_PL中分類!V14+中小企業実態基本調査_令和3年確報_PL中分類!V16)/中小企業実態基本調査_令和3年確報_PL中分類!V9</f>
        <v>0.22046689156608598</v>
      </c>
      <c r="W49" s="111">
        <f>(中小企業実態基本調査_令和3年確報_PL中分類!W12+中小企業実態基本調査_令和3年確報_PL中分類!W14+中小企業実態基本調査_令和3年確報_PL中分類!W16)/中小企業実態基本調査_令和3年確報_PL中分類!W9</f>
        <v>0.30676145585805931</v>
      </c>
      <c r="X49" s="111">
        <f>(中小企業実態基本調査_令和3年確報_PL中分類!X12+中小企業実態基本調査_令和3年確報_PL中分類!X14+中小企業実態基本調査_令和3年確報_PL中分類!X16)/中小企業実態基本調査_令和3年確報_PL中分類!X9</f>
        <v>0.36591591651443028</v>
      </c>
      <c r="Y49" s="111">
        <f>(中小企業実態基本調査_令和3年確報_PL中分類!Y12+中小企業実態基本調査_令和3年確報_PL中分類!Y14+中小企業実態基本調査_令和3年確報_PL中分類!Y16)/中小企業実態基本調査_令和3年確報_PL中分類!Y9</f>
        <v>0.41122409886990507</v>
      </c>
      <c r="Z49" s="111">
        <f>(中小企業実態基本調査_令和3年確報_PL中分類!Z12+中小企業実態基本調査_令和3年確報_PL中分類!Z14+中小企業実態基本調査_令和3年確報_PL中分類!Z16)/中小企業実態基本調査_令和3年確報_PL中分類!Z9</f>
        <v>0.33788307984427246</v>
      </c>
      <c r="AA49" s="111">
        <f>(中小企業実態基本調査_令和3年確報_PL中分類!AA12+中小企業実態基本調査_令和3年確報_PL中分類!AA14+中小企業実態基本調査_令和3年確報_PL中分類!AA16)/中小企業実態基本調査_令和3年確報_PL中分類!AA9</f>
        <v>0.2551718869571557</v>
      </c>
      <c r="AB49" s="111">
        <f>(中小企業実態基本調査_令和3年確報_PL中分類!AB12+中小企業実態基本調査_令和3年確報_PL中分類!AB14+中小企業実態基本調査_令和3年確報_PL中分類!AB16)/中小企業実態基本調査_令和3年確報_PL中分類!AB9</f>
        <v>0.27818954449580852</v>
      </c>
      <c r="AC49" s="111">
        <f>(中小企業実態基本調査_令和3年確報_PL中分類!AC12+中小企業実態基本調査_令和3年確報_PL中分類!AC14+中小企業実態基本調査_令和3年確報_PL中分類!AC16)/中小企業実態基本調査_令和3年確報_PL中分類!AC9</f>
        <v>0.39089871175322644</v>
      </c>
      <c r="AD49" s="111">
        <f>(中小企業実態基本調査_令和3年確報_PL中分類!AD12+中小企業実態基本調査_令和3年確報_PL中分類!AD14+中小企業実態基本調査_令和3年確報_PL中分類!AD16)/中小企業実態基本調査_令和3年確報_PL中分類!AD9</f>
        <v>0.37844267080774391</v>
      </c>
      <c r="AE49" s="111">
        <f>(中小企業実態基本調査_令和3年確報_PL中分類!AE12+中小企業実態基本調査_令和3年確報_PL中分類!AE14+中小企業実態基本調査_令和3年確報_PL中分類!AE16)/中小企業実態基本調査_令和3年確報_PL中分類!AE9</f>
        <v>0.41679344198652485</v>
      </c>
      <c r="AF49" s="111">
        <f>(中小企業実態基本調査_令和3年確報_PL中分類!AF12+中小企業実態基本調査_令和3年確報_PL中分類!AF14+中小企業実態基本調査_令和3年確報_PL中分類!AF16)/中小企業実態基本調査_令和3年確報_PL中分類!AF9</f>
        <v>0.37264704160511858</v>
      </c>
      <c r="AG49" s="111">
        <f>(中小企業実態基本調査_令和3年確報_PL中分類!AG12+中小企業実態基本調査_令和3年確報_PL中分類!AG14+中小企業実態基本調査_令和3年確報_PL中分類!AG16)/中小企業実態基本調査_令和3年確報_PL中分類!AG9</f>
        <v>0.29408393653494447</v>
      </c>
      <c r="AH49" s="111">
        <f>(中小企業実態基本調査_令和3年確報_PL中分類!AH12+中小企業実態基本調査_令和3年確報_PL中分類!AH14+中小企業実態基本調査_令和3年確報_PL中分類!AH16)/中小企業実態基本調査_令和3年確報_PL中分類!AH9</f>
        <v>0.33505754765155332</v>
      </c>
      <c r="AI49" s="111">
        <f>(中小企業実態基本調査_令和3年確報_PL中分類!AI12+中小企業実態基本調査_令和3年確報_PL中分類!AI14+中小企業実態基本調査_令和3年確報_PL中分類!AI16)/中小企業実態基本調査_令和3年確報_PL中分類!AI9</f>
        <v>0.34126906297396764</v>
      </c>
      <c r="AJ49" s="111">
        <f>(中小企業実態基本調査_令和3年確報_PL中分類!AJ12+中小企業実態基本調査_令和3年確報_PL中分類!AJ14+中小企業実態基本調査_令和3年確報_PL中分類!AJ16)/中小企業実態基本調査_令和3年確報_PL中分類!AJ9</f>
        <v>0.30556924721223461</v>
      </c>
      <c r="AK49" s="129">
        <f>(中小企業実態基本調査_令和3年確報_PL中分類!AK12+中小企業実態基本調査_令和3年確報_PL中分類!AK14+中小企業実態基本調査_令和3年確報_PL中分類!AK16)/中小企業実態基本調査_令和3年確報_PL中分類!AK9</f>
        <v>0.38596368108796764</v>
      </c>
      <c r="AL49" s="128">
        <f>(中小企業実態基本調査_令和3年確報_PL中分類!AL12+中小企業実態基本調査_令和3年確報_PL中分類!AL14+中小企業実態基本調査_令和3年確報_PL中分類!AL16)/中小企業実態基本調査_令和3年確報_PL中分類!AL9</f>
        <v>0.53737665121552036</v>
      </c>
      <c r="AM49" s="111">
        <f>(中小企業実態基本調査_令和3年確報_PL中分類!AM12+中小企業実態基本調査_令和3年確報_PL中分類!AM14+中小企業実態基本調査_令和3年確報_PL中分類!AM16)/中小企業実態基本調査_令和3年確報_PL中分類!AM9</f>
        <v>0.37522443963670177</v>
      </c>
      <c r="AN49" s="111">
        <f>(中小企業実態基本調査_令和3年確報_PL中分類!AN12+中小企業実態基本調査_令和3年確報_PL中分類!AN14+中小企業実態基本調査_令和3年確報_PL中分類!AN16)/中小企業実態基本調査_令和3年確報_PL中分類!AN9</f>
        <v>0.50091347470153158</v>
      </c>
      <c r="AO49" s="111">
        <f>(中小企業実態基本調査_令和3年確報_PL中分類!AO12+中小企業実態基本調査_令和3年確報_PL中分類!AO14+中小企業実態基本調査_令和3年確報_PL中分類!AO16)/中小企業実態基本調査_令和3年確報_PL中分類!AO9</f>
        <v>0.59642957854345835</v>
      </c>
      <c r="AP49" s="111">
        <f>(中小企業実態基本調査_令和3年確報_PL中分類!AP12+中小企業実態基本調査_令和3年確報_PL中分類!AP14+中小企業実態基本調査_令和3年確報_PL中分類!AP16)/中小企業実態基本調査_令和3年確報_PL中分類!AP9</f>
        <v>0.46664793086557177</v>
      </c>
      <c r="AQ49" s="129">
        <f>(中小企業実態基本調査_令和3年確報_PL中分類!AQ12+中小企業実態基本調査_令和3年確報_PL中分類!AQ14+中小企業実態基本調査_令和3年確報_PL中分類!AQ16)/中小企業実態基本調査_令和3年確報_PL中分類!AQ9</f>
        <v>0.52381513817016445</v>
      </c>
      <c r="AR49" s="128">
        <f>(中小企業実態基本調査_令和3年確報_PL中分類!AR12+中小企業実態基本調査_令和3年確報_PL中分類!AR14+中小企業実態基本調査_令和3年確報_PL中分類!AR16)/中小企業実態基本調査_令和3年確報_PL中分類!AR9</f>
        <v>0.48843613997104146</v>
      </c>
      <c r="AS49" s="111">
        <f>(中小企業実態基本調査_令和3年確報_PL中分類!AS12+中小企業実態基本調査_令和3年確報_PL中分類!AS14+中小企業実態基本調査_令和3年確報_PL中分類!AS16)/中小企業実態基本調査_令和3年確報_PL中分類!AS9</f>
        <v>1.0114641069689585</v>
      </c>
      <c r="AT49" s="111">
        <f>(中小企業実態基本調査_令和3年確報_PL中分類!AT12+中小企業実態基本調査_令和3年確報_PL中分類!AT14+中小企業実態基本調査_令和3年確報_PL中分類!AT16)/中小企業実態基本調査_令和3年確報_PL中分類!AT9</f>
        <v>0.51007317151665943</v>
      </c>
      <c r="AU49" s="111">
        <f>(中小企業実態基本調査_令和3年確報_PL中分類!AU12+中小企業実態基本調査_令和3年確報_PL中分類!AU14+中小企業実態基本調査_令和3年確報_PL中分類!AU16)/中小企業実態基本調査_令和3年確報_PL中分類!AU9</f>
        <v>0.38282750505761359</v>
      </c>
      <c r="AV49" s="111">
        <f>(中小企業実態基本調査_令和3年確報_PL中分類!AV12+中小企業実態基本調査_令和3年確報_PL中分類!AV14+中小企業実態基本調査_令和3年確報_PL中分類!AV16)/中小企業実態基本調査_令和3年確報_PL中分類!AV9</f>
        <v>0.43557671188632957</v>
      </c>
      <c r="AW49" s="111">
        <f>(中小企業実態基本調査_令和3年確報_PL中分類!AW12+中小企業実態基本調査_令和3年確報_PL中分類!AW14+中小企業実態基本調査_令和3年確報_PL中分類!AW16)/中小企業実態基本調査_令和3年確報_PL中分類!AW9</f>
        <v>0.31814649093625547</v>
      </c>
      <c r="AX49" s="129" t="e">
        <f>(中小企業実態基本調査_令和3年確報_PL中分類!AX12+中小企業実態基本調査_令和3年確報_PL中分類!AX14+中小企業実態基本調査_令和3年確報_PL中分類!AX16)/中小企業実態基本調査_令和3年確報_PL中分類!AX9</f>
        <v>#VALUE!</v>
      </c>
      <c r="AY49" s="128">
        <f>(中小企業実態基本調査_令和3年確報_PL中分類!AY12+中小企業実態基本調査_令和3年確報_PL中分類!AY14+中小企業実態基本調査_令和3年確報_PL中分類!AY16)/中小企業実態基本調査_令和3年確報_PL中分類!AY9</f>
        <v>0.14970661830984741</v>
      </c>
      <c r="AZ49" s="111">
        <f>(中小企業実態基本調査_令和3年確報_PL中分類!AZ12+中小企業実態基本調査_令和3年確報_PL中分類!AZ14+中小企業実態基本調査_令和3年確報_PL中分類!AZ16)/中小企業実態基本調査_令和3年確報_PL中分類!AZ9</f>
        <v>0.15594731924385369</v>
      </c>
      <c r="BA49" s="111">
        <f>(中小企業実態基本調査_令和3年確報_PL中分類!BA12+中小企業実態基本調査_令和3年確報_PL中分類!BA14+中小企業実態基本調査_令和3年確報_PL中分類!BA16)/中小企業実態基本調査_令和3年確報_PL中分類!BA9</f>
        <v>0.25464832396923431</v>
      </c>
      <c r="BB49" s="111">
        <f>(中小企業実態基本調査_令和3年確報_PL中分類!BB12+中小企業実態基本調査_令和3年確報_PL中分類!BB14+中小企業実態基本調査_令和3年確報_PL中分類!BB16)/中小企業実態基本調査_令和3年確報_PL中分類!BB9</f>
        <v>0.14117477648840948</v>
      </c>
      <c r="BC49" s="111">
        <f>(中小企業実態基本調査_令和3年確報_PL中分類!BC12+中小企業実態基本調査_令和3年確報_PL中分類!BC14+中小企業実態基本調査_令和3年確報_PL中分類!BC16)/中小企業実態基本調査_令和3年確報_PL中分類!BC9</f>
        <v>0.12607413358339906</v>
      </c>
      <c r="BD49" s="111">
        <f>(中小企業実態基本調査_令和3年確報_PL中分類!BD12+中小企業実態基本調査_令和3年確報_PL中分類!BD14+中小企業実態基本調査_令和3年確報_PL中分類!BD16)/中小企業実態基本調査_令和3年確報_PL中分類!BD9</f>
        <v>0.15594920404896725</v>
      </c>
      <c r="BE49" s="129">
        <f>(中小企業実態基本調査_令和3年確報_PL中分類!BE12+中小企業実態基本調査_令和3年確報_PL中分類!BE14+中小企業実態基本調査_令和3年確報_PL中分類!BE16)/中小企業実態基本調査_令和3年確報_PL中分類!BE9</f>
        <v>0.15843702977816848</v>
      </c>
      <c r="BF49" s="128">
        <f>(中小企業実態基本調査_令和3年確報_PL中分類!BF12+中小企業実態基本調査_令和3年確報_PL中分類!BF14+中小企業実態基本調査_令和3年確報_PL中分類!BF16)/中小企業実態基本調査_令和3年確報_PL中分類!BF9</f>
        <v>0.29969934531677916</v>
      </c>
      <c r="BG49" s="111">
        <f>(中小企業実態基本調査_令和3年確報_PL中分類!BG12+中小企業実態基本調査_令和3年確報_PL中分類!BG14+中小企業実態基本調査_令和3年確報_PL中分類!BG16)/中小企業実態基本調査_令和3年確報_PL中分類!BG9</f>
        <v>0.24561395559723873</v>
      </c>
      <c r="BH49" s="111">
        <f>(中小企業実態基本調査_令和3年確報_PL中分類!BH12+中小企業実態基本調査_令和3年確報_PL中分類!BH14+中小企業実態基本調査_令和3年確報_PL中分類!BH16)/中小企業実態基本調査_令和3年確報_PL中分類!BH9</f>
        <v>0.43567072891313285</v>
      </c>
      <c r="BI49" s="111">
        <f>(中小企業実態基本調査_令和3年確報_PL中分類!BI12+中小企業実態基本調査_令和3年確報_PL中分類!BI14+中小企業実態基本調査_令和3年確報_PL中分類!BI16)/中小企業実態基本調査_令和3年確報_PL中分類!BI9</f>
        <v>0.31335921311080167</v>
      </c>
      <c r="BJ49" s="111">
        <f>(中小企業実態基本調査_令和3年確報_PL中分類!BJ12+中小企業実態基本調査_令和3年確報_PL中分類!BJ14+中小企業実態基本調査_令和3年確報_PL中分類!BJ16)/中小企業実態基本調査_令和3年確報_PL中分類!BJ9</f>
        <v>0.28173907580407637</v>
      </c>
      <c r="BK49" s="111">
        <f>(中小企業実態基本調査_令和3年確報_PL中分類!BK12+中小企業実態基本調査_令和3年確報_PL中分類!BK14+中小企業実態基本調査_令和3年確報_PL中分類!BK16)/中小企業実態基本調査_令和3年確報_PL中分類!BK9</f>
        <v>0.27944298269089224</v>
      </c>
      <c r="BL49" s="129">
        <f>(中小企業実態基本調査_令和3年確報_PL中分類!BL12+中小企業実態基本調査_令和3年確報_PL中分類!BL14+中小企業実態基本調査_令和3年確報_PL中分類!BL16)/中小企業実態基本調査_令和3年確報_PL中分類!BL9</f>
        <v>0.31590034774139991</v>
      </c>
      <c r="BM49" s="128">
        <f>(中小企業実態基本調査_令和3年確報_PL中分類!BM12+中小企業実態基本調査_令和3年確報_PL中分類!BM14+中小企業実態基本調査_令和3年確報_PL中分類!BM16)/中小企業実態基本調査_令和3年確報_PL中分類!BM9</f>
        <v>0.39188142443910079</v>
      </c>
      <c r="BN49" s="111">
        <f>(中小企業実態基本調査_令和3年確報_PL中分類!BN12+中小企業実態基本調査_令和3年確報_PL中分類!BN14+中小企業実態基本調査_令和3年確報_PL中分類!BN16)/中小企業実態基本調査_令和3年確報_PL中分類!BN9</f>
        <v>0.21501524199145916</v>
      </c>
      <c r="BO49" s="111">
        <f>(中小企業実態基本調査_令和3年確報_PL中分類!BO12+中小企業実態基本調査_令和3年確報_PL中分類!BO14+中小企業実態基本調査_令和3年確報_PL中分類!BO16)/中小企業実態基本調査_令和3年確報_PL中分類!BO9</f>
        <v>0.66210467212812329</v>
      </c>
      <c r="BP49" s="129">
        <f>(中小企業実態基本調査_令和3年確報_PL中分類!BP12+中小企業実態基本調査_令和3年確報_PL中分類!BP14+中小企業実態基本調査_令和3年確報_PL中分類!BP16)/中小企業実態基本調査_令和3年確報_PL中分類!BP9</f>
        <v>0.38299762938265675</v>
      </c>
      <c r="BQ49" s="128">
        <f>(中小企業実態基本調査_令和3年確報_PL中分類!BQ12+中小企業実態基本調査_令和3年確報_PL中分類!BQ14+中小企業実態基本調査_令和3年確報_PL中分類!BQ16)/中小企業実態基本調査_令和3年確報_PL中分類!BQ9</f>
        <v>0.58216744209361249</v>
      </c>
      <c r="BR49" s="111">
        <f>(中小企業実態基本調査_令和3年確報_PL中分類!BR12+中小企業実態基本調査_令和3年確報_PL中分類!BR14+中小企業実態基本調査_令和3年確報_PL中分類!BR16)/中小企業実態基本調査_令和3年確報_PL中分類!BR9</f>
        <v>0.76204392726170045</v>
      </c>
      <c r="BS49" s="111">
        <f>(中小企業実態基本調査_令和3年確報_PL中分類!BS12+中小企業実態基本調査_令和3年確報_PL中分類!BS14+中小企業実態基本調査_令和3年確報_PL中分類!BS16)/中小企業実態基本調査_令和3年確報_PL中分類!BS9</f>
        <v>0.26643106637514535</v>
      </c>
      <c r="BT49" s="129">
        <f>(中小企業実態基本調査_令和3年確報_PL中分類!BT12+中小企業実態基本調査_令和3年確報_PL中分類!BT14+中小企業実態基本調査_令和3年確報_PL中分類!BT16)/中小企業実態基本調査_令和3年確報_PL中分類!BT9</f>
        <v>0.63467454742729768</v>
      </c>
      <c r="BU49" s="128">
        <f>(中小企業実態基本調査_令和3年確報_PL中分類!BU12+中小企業実態基本調査_令和3年確報_PL中分類!BU14+中小企業実態基本調査_令和3年確報_PL中分類!BU16)/中小企業実態基本調査_令和3年確報_PL中分類!BU9</f>
        <v>0.7592161376978358</v>
      </c>
      <c r="BV49" s="111">
        <f>(中小企業実態基本調査_令和3年確報_PL中分類!BV12+中小企業実態基本調査_令和3年確報_PL中分類!BV14+中小企業実態基本調査_令和3年確報_PL中分類!BV16)/中小企業実態基本調査_令和3年確報_PL中分類!BV9</f>
        <v>0.911966265333645</v>
      </c>
      <c r="BW49" s="111">
        <f>(中小企業実態基本調査_令和3年確報_PL中分類!BW12+中小企業実態基本調査_令和3年確報_PL中分類!BW14+中小企業実態基本調査_令和3年確報_PL中分類!BW16)/中小企業実態基本調査_令和3年確報_PL中分類!BW9</f>
        <v>0.73909636953924063</v>
      </c>
      <c r="BX49" s="129">
        <f>(中小企業実態基本調査_令和3年確報_PL中分類!BX12+中小企業実態基本調査_令和3年確報_PL中分類!BX14+中小企業実態基本調査_令和3年確報_PL中分類!BX16)/中小企業実態基本調査_令和3年確報_PL中分類!BX9</f>
        <v>0.6061486912312799</v>
      </c>
      <c r="BY49" s="128">
        <f>(中小企業実態基本調査_令和3年確報_PL中分類!BY12+中小企業実態基本調査_令和3年確報_PL中分類!BY14+中小企業実態基本調査_令和3年確報_PL中分類!BY16)/中小企業実態基本調査_令和3年確報_PL中分類!BY9</f>
        <v>0.42213482247315343</v>
      </c>
      <c r="BZ49" s="111">
        <f>(中小企業実態基本調査_令和3年確報_PL中分類!BZ12+中小企業実態基本調査_令和3年確報_PL中分類!BZ14+中小企業実態基本調査_令和3年確報_PL中分類!BZ16)/中小企業実態基本調査_令和3年確報_PL中分類!BZ9</f>
        <v>0.70593362880714727</v>
      </c>
      <c r="CA49" s="111">
        <f>(中小企業実態基本調査_令和3年確報_PL中分類!CA12+中小企業実態基本調査_令和3年確報_PL中分類!CA14+中小企業実態基本調査_令和3年確報_PL中分類!CA16)/中小企業実態基本調査_令和3年確報_PL中分類!CA9</f>
        <v>0.58023838199301558</v>
      </c>
      <c r="CB49" s="129">
        <f>(中小企業実態基本調査_令和3年確報_PL中分類!CB12+中小企業実態基本調査_令和3年確報_PL中分類!CB14+中小企業実態基本調査_令和3年確報_PL中分類!CB16)/中小企業実態基本調査_令和3年確報_PL中分類!CB9</f>
        <v>0.29161294429807705</v>
      </c>
      <c r="CC49" s="128">
        <f>(中小企業実態基本調査_令和3年確報_PL中分類!CC12+中小企業実態基本調査_令和3年確報_PL中分類!CC14+中小企業実態基本調査_令和3年確報_PL中分類!CC16)/中小企業実態基本調査_令和3年確報_PL中分類!CC9</f>
        <v>0.59561804939449059</v>
      </c>
      <c r="CD49" s="111">
        <f>(中小企業実態基本調査_令和3年確報_PL中分類!CD12+中小企業実態基本調査_令和3年確報_PL中分類!CD14+中小企業実態基本調査_令和3年確報_PL中分類!CD16)/中小企業実態基本調査_令和3年確報_PL中分類!CD9</f>
        <v>0.54373481358731335</v>
      </c>
      <c r="CE49" s="111">
        <f>(中小企業実態基本調査_令和3年確報_PL中分類!CE12+中小企業実態基本調査_令和3年確報_PL中分類!CE14+中小企業実態基本調査_令和3年確報_PL中分類!CE16)/中小企業実態基本調査_令和3年確報_PL中分類!CE9</f>
        <v>0.48297641698979987</v>
      </c>
      <c r="CF49" s="111">
        <f>(中小企業実態基本調査_令和3年確報_PL中分類!CF12+中小企業実態基本調査_令和3年確報_PL中分類!CF14+中小企業実態基本調査_令和3年確報_PL中分類!CF16)/中小企業実態基本調査_令和3年確報_PL中分類!CF9</f>
        <v>0.55300202931270925</v>
      </c>
      <c r="CG49" s="111">
        <f>(中小企業実態基本調査_令和3年確報_PL中分類!CG12+中小企業実態基本調査_令和3年確報_PL中分類!CG14+中小企業実態基本調査_令和3年確報_PL中分類!CG16)/中小企業実態基本調査_令和3年確報_PL中分類!CG9</f>
        <v>0.80177370520980418</v>
      </c>
      <c r="CH49" s="129">
        <f>(中小企業実態基本調査_令和3年確報_PL中分類!CH12+中小企業実態基本調査_令和3年確報_PL中分類!CH14+中小企業実態基本調査_令和3年確報_PL中分類!CH16)/中小企業実態基本調査_令和3年確報_PL中分類!CH9</f>
        <v>0.56499969480301615</v>
      </c>
    </row>
    <row r="50" spans="1:86" s="107" customFormat="1" ht="16.5" x14ac:dyDescent="0.4">
      <c r="A50" s="184" t="s">
        <v>588</v>
      </c>
      <c r="C50" s="102"/>
      <c r="D50" s="202"/>
      <c r="E50" s="232"/>
      <c r="F50" s="168" t="s">
        <v>599</v>
      </c>
      <c r="G50" s="169" t="s">
        <v>601</v>
      </c>
      <c r="H50" s="144">
        <f>(中小企業実態基本調査_令和3年確報_PL中分類!H9-中小企業実態基本調査_令和3年確報_PL中分類!H11-中小企業実態基本調査_令和3年確報_PL中分類!H13)/中小企業実態基本調査_令和3年確報_PL中分類!H7*1000000/1000</f>
        <v>130183.59657074053</v>
      </c>
      <c r="I50" s="136">
        <f>(中小企業実態基本調査_令和3年確報_PL中分類!I9-中小企業実態基本調査_令和3年確報_PL中分類!I11-中小企業実態基本調査_令和3年確報_PL中分類!I13)/中小企業実態基本調査_令和3年確報_PL中分類!I7*1000000/1000</f>
        <v>97263.450922743854</v>
      </c>
      <c r="J50" s="123">
        <f>(中小企業実態基本調査_令和3年確報_PL中分類!J9-中小企業実態基本調査_令和3年確報_PL中分類!J11-中小企業実態基本調査_令和3年確報_PL中分類!J13)/中小企業実態基本調査_令和3年確報_PL中分類!J7*1000000/1000</f>
        <v>110419.20500981504</v>
      </c>
      <c r="K50" s="123">
        <f>(中小企業実態基本調査_令和3年確報_PL中分類!K9-中小企業実態基本調査_令和3年確報_PL中分類!K11-中小企業実態基本調査_令和3年確報_PL中分類!K13)/中小企業実態基本調査_令和3年確報_PL中分類!K7*1000000/1000</f>
        <v>84063.569737620826</v>
      </c>
      <c r="L50" s="137">
        <f>(中小企業実態基本調査_令和3年確報_PL中分類!L9-中小企業実態基本調査_令和3年確報_PL中分類!L11-中小企業実態基本調査_令和3年確報_PL中分類!L13)/中小企業実態基本調査_令和3年確報_PL中分類!L7*1000000/1000</f>
        <v>90184.124308340237</v>
      </c>
      <c r="M50" s="136">
        <f>(中小企業実態基本調査_令和3年確報_PL中分類!M9-中小企業実態基本調査_令和3年確報_PL中分類!M11-中小企業実態基本調査_令和3年確報_PL中分類!M13)/中小企業実態基本調査_令和3年確報_PL中分類!M7*1000000/1000</f>
        <v>233879.14226756388</v>
      </c>
      <c r="N50" s="123">
        <f>(中小企業実態基本調査_令和3年確報_PL中分類!N9-中小企業実態基本調査_令和3年確報_PL中分類!N11-中小企業実態基本調査_令和3年確報_PL中分類!N13)/中小企業実態基本調査_令和3年確報_PL中分類!N7*1000000/1000</f>
        <v>327275.62026420748</v>
      </c>
      <c r="O50" s="123">
        <f>(中小企業実態基本調査_令和3年確報_PL中分類!O9-中小企業実態基本調査_令和3年確報_PL中分類!O11-中小企業実態基本調査_令和3年確報_PL中分類!O13)/中小企業実態基本調査_令和3年確報_PL中分類!O7*1000000/1000</f>
        <v>264071.29625757888</v>
      </c>
      <c r="P50" s="123">
        <f>(中小企業実態基本調査_令和3年確報_PL中分類!P9-中小企業実態基本調査_令和3年確報_PL中分類!P11-中小企業実態基本調査_令和3年確報_PL中分類!P13)/中小企業実態基本調査_令和3年確報_PL中分類!P7*1000000/1000</f>
        <v>128916.41327499854</v>
      </c>
      <c r="Q50" s="123">
        <f>(中小企業実態基本調査_令和3年確報_PL中分類!Q9-中小企業実態基本調査_令和3年確報_PL中分類!Q11-中小企業実態基本調査_令和3年確報_PL中分類!Q13)/中小企業実態基本調査_令和3年確報_PL中分類!Q7*1000000/1000</f>
        <v>138294.61637519873</v>
      </c>
      <c r="R50" s="123">
        <f>(中小企業実態基本調査_令和3年確報_PL中分類!R9-中小企業実態基本調査_令和3年確報_PL中分類!R11-中小企業実態基本調査_令和3年確報_PL中分類!R13)/中小企業実態基本調査_令和3年確報_PL中分類!R7*1000000/1000</f>
        <v>96421.310118903188</v>
      </c>
      <c r="S50" s="123">
        <f>(中小企業実態基本調査_令和3年確報_PL中分類!S9-中小企業実態基本調査_令和3年確報_PL中分類!S11-中小企業実態基本調査_令和3年確報_PL中分類!S13)/中小企業実態基本調査_令和3年確報_PL中分類!S7*1000000/1000</f>
        <v>269352.6598020434</v>
      </c>
      <c r="T50" s="123">
        <f>(中小企業実態基本調査_令和3年確報_PL中分類!T9-中小企業実態基本調査_令和3年確報_PL中分類!T11-中小企業実態基本調査_令和3年確報_PL中分類!T13)/中小企業実態基本調査_令和3年確報_PL中分類!T7*1000000/1000</f>
        <v>127349.17364680153</v>
      </c>
      <c r="U50" s="123">
        <f>(中小企業実態基本調査_令和3年確報_PL中分類!U9-中小企業実態基本調査_令和3年確報_PL中分類!U11-中小企業実態基本調査_令和3年確報_PL中分類!U13)/中小企業実態基本調査_令和3年確報_PL中分類!U7*1000000/1000</f>
        <v>744553.96208442282</v>
      </c>
      <c r="V50" s="123">
        <f>(中小企業実態基本調査_令和3年確報_PL中分類!V9-中小企業実態基本調査_令和3年確報_PL中分類!V11-中小企業実態基本調査_令和3年確報_PL中分類!V13)/中小企業実態基本調査_令和3年確報_PL中分類!V7*1000000/1000</f>
        <v>609224.94785847282</v>
      </c>
      <c r="W50" s="123">
        <f>(中小企業実態基本調査_令和3年確報_PL中分類!W9-中小企業実態基本調査_令和3年確報_PL中分類!W11-中小企業実態基本調査_令和3年確報_PL中分類!W13)/中小企業実態基本調査_令和3年確報_PL中分類!W7*1000000/1000</f>
        <v>276366.92624963878</v>
      </c>
      <c r="X50" s="123">
        <f>(中小企業実態基本調査_令和3年確報_PL中分類!X9-中小企業実態基本調査_令和3年確報_PL中分類!X11-中小企業実態基本調査_令和3年確報_PL中分類!X13)/中小企業実態基本調査_令和3年確報_PL中分類!X7*1000000/1000</f>
        <v>258423.95619389586</v>
      </c>
      <c r="Y50" s="123">
        <f>(中小企業実態基本調査_令和3年確報_PL中分類!Y9-中小企業実態基本調査_令和3年確報_PL中分類!Y11-中小企業実態基本調査_令和3年確報_PL中分類!Y13)/中小企業実態基本調査_令和3年確報_PL中分類!Y7*1000000/1000</f>
        <v>84666.237385872184</v>
      </c>
      <c r="Z50" s="123">
        <f>(中小企業実態基本調査_令和3年確報_PL中分類!Z9-中小企業実態基本調査_令和3年確報_PL中分類!Z11-中小企業実態基本調査_令和3年確報_PL中分類!Z13)/中小企業実態基本調査_令和3年確報_PL中分類!Z7*1000000/1000</f>
        <v>303141.09235952824</v>
      </c>
      <c r="AA50" s="123">
        <f>(中小企業実態基本調査_令和3年確報_PL中分類!AA9-中小企業実態基本調査_令和3年確報_PL中分類!AA11-中小企業実態基本調査_令和3年確報_PL中分類!AA13)/中小企業実態基本調査_令和3年確報_PL中分類!AA7*1000000/1000</f>
        <v>381972.21775401069</v>
      </c>
      <c r="AB50" s="123">
        <f>(中小企業実態基本調査_令和3年確報_PL中分類!AB9-中小企業実態基本調査_令和3年確報_PL中分類!AB11-中小企業実態基本調査_令和3年確報_PL中分類!AB13)/中小企業実態基本調査_令和3年確報_PL中分類!AB7*1000000/1000</f>
        <v>348563.32203958416</v>
      </c>
      <c r="AC50" s="123">
        <f>(中小企業実態基本調査_令和3年確報_PL中分類!AC9-中小企業実態基本調査_令和3年確報_PL中分類!AC11-中小企業実態基本調査_令和3年確報_PL中分類!AC13)/中小企業実態基本調査_令和3年確報_PL中分類!AC7*1000000/1000</f>
        <v>158503.89551808615</v>
      </c>
      <c r="AD50" s="123">
        <f>(中小企業実態基本調査_令和3年確報_PL中分類!AD9-中小企業実態基本調査_令和3年確報_PL中分類!AD11-中小企業実態基本調査_令和3年確報_PL中分類!AD13)/中小企業実態基本調査_令和3年確報_PL中分類!AD7*1000000/1000</f>
        <v>199128.17444010684</v>
      </c>
      <c r="AE50" s="123">
        <f>(中小企業実態基本調査_令和3年確報_PL中分類!AE9-中小企業実態基本調査_令和3年確報_PL中分類!AE11-中小企業実態基本調査_令和3年確報_PL中分類!AE13)/中小企業実態基本調査_令和3年確報_PL中分類!AE7*1000000/1000</f>
        <v>177443.24102981429</v>
      </c>
      <c r="AF50" s="123">
        <f>(中小企業実態基本調査_令和3年確報_PL中分類!AF9-中小企業実態基本調査_令和3年確報_PL中分類!AF11-中小企業実態基本調査_令和3年確報_PL中分類!AF13)/中小企業実態基本調査_令和3年確報_PL中分類!AF7*1000000/1000</f>
        <v>302913.86584782263</v>
      </c>
      <c r="AG50" s="123">
        <f>(中小企業実態基本調査_令和3年確報_PL中分類!AG9-中小企業実態基本調査_令和3年確報_PL中分類!AG11-中小企業実態基本調査_令和3年確報_PL中分類!AG13)/中小企業実態基本調査_令和3年確報_PL中分類!AG7*1000000/1000</f>
        <v>482311.01836327353</v>
      </c>
      <c r="AH50" s="123">
        <f>(中小企業実態基本調査_令和3年確報_PL中分類!AH9-中小企業実態基本調査_令和3年確報_PL中分類!AH11-中小企業実態基本調査_令和3年確報_PL中分類!AH13)/中小企業実態基本調査_令和3年確報_PL中分類!AH7*1000000/1000</f>
        <v>233483.45619491968</v>
      </c>
      <c r="AI50" s="123">
        <f>(中小企業実態基本調査_令和3年確報_PL中分類!AI9-中小企業実態基本調査_令和3年確報_PL中分類!AI11-中小企業実態基本調査_令和3年確報_PL中分類!AI13)/中小企業実態基本調査_令和3年確報_PL中分類!AI7*1000000/1000</f>
        <v>513273.62254120148</v>
      </c>
      <c r="AJ50" s="123">
        <f>(中小企業実態基本調査_令和3年確報_PL中分類!AJ9-中小企業実態基本調査_令和3年確報_PL中分類!AJ11-中小企業実態基本調査_令和3年確報_PL中分類!AJ13)/中小企業実態基本調査_令和3年確報_PL中分類!AJ7*1000000/1000</f>
        <v>403636.12464540527</v>
      </c>
      <c r="AK50" s="137">
        <f>(中小企業実態基本調査_令和3年確報_PL中分類!AK9-中小企業実態基本調査_令和3年確報_PL中分類!AK11-中小企業実態基本調査_令和3年確報_PL中分類!AK13)/中小企業実態基本調査_令和3年確報_PL中分類!AK7*1000000/1000</f>
        <v>113103.18854637256</v>
      </c>
      <c r="AL50" s="136">
        <f>(中小企業実態基本調査_令和3年確報_PL中分類!AL9-中小企業実態基本調査_令和3年確報_PL中分類!AL11-中小企業実態基本調査_令和3年確報_PL中分類!AL13)/中小企業実態基本調査_令和3年確報_PL中分類!AL7*1000000/1000</f>
        <v>159997.95997235895</v>
      </c>
      <c r="AM50" s="123">
        <f>(中小企業実態基本調査_令和3年確報_PL中分類!AM9-中小企業実態基本調査_令和3年確報_PL中分類!AM11-中小企業実態基本調査_令和3年確報_PL中分類!AM13)/中小企業実態基本調査_令和3年確報_PL中分類!AM7*1000000/1000</f>
        <v>539198.08474576275</v>
      </c>
      <c r="AN50" s="123">
        <f>(中小企業実態基本調査_令和3年確報_PL中分類!AN9-中小企業実態基本調査_令和3年確報_PL中分類!AN11-中小企業実態基本調査_令和3年確報_PL中分類!AN13)/中小企業実態基本調査_令和3年確報_PL中分類!AN7*1000000/1000</f>
        <v>695884.53052917239</v>
      </c>
      <c r="AO50" s="123">
        <f>(中小企業実態基本調査_令和3年確報_PL中分類!AO9-中小企業実態基本調査_令和3年確報_PL中分類!AO11-中小企業実態基本調査_令和3年確報_PL中分類!AO13)/中小企業実態基本調査_令和3年確報_PL中分類!AO7*1000000/1000</f>
        <v>142179.58937123432</v>
      </c>
      <c r="AP50" s="123">
        <f>(中小企業実態基本調査_令和3年確報_PL中分類!AP9-中小企業実態基本調査_令和3年確報_PL中分類!AP11-中小企業実態基本調査_令和3年確報_PL中分類!AP13)/中小企業実態基本調査_令和3年確報_PL中分類!AP7*1000000/1000</f>
        <v>167896.13340083533</v>
      </c>
      <c r="AQ50" s="137">
        <f>(中小企業実態基本調査_令和3年確報_PL中分類!AQ9-中小企業実態基本調査_令和3年確報_PL中分類!AQ11-中小企業実態基本調査_令和3年確報_PL中分類!AQ13)/中小企業実態基本調査_令和3年確報_PL中分類!AQ7*1000000/1000</f>
        <v>137592.45847983123</v>
      </c>
      <c r="AR50" s="136">
        <f>(中小企業実態基本調査_令和3年確報_PL中分類!AR9-中小企業実態基本調査_令和3年確報_PL中分類!AR11-中小企業実態基本調査_令和3年確報_PL中分類!AR13)/中小企業実態基本調査_令和3年確報_PL中分類!AR7*1000000/1000</f>
        <v>307665.49339660496</v>
      </c>
      <c r="AS50" s="123">
        <f>(中小企業実態基本調査_令和3年確報_PL中分類!AS9-中小企業実態基本調査_令和3年確報_PL中分類!AS11-中小企業実態基本調査_令和3年確報_PL中分類!AS13)/中小企業実態基本調査_令和3年確報_PL中分類!AS7*1000000/1000</f>
        <v>195953.49722598941</v>
      </c>
      <c r="AT50" s="123">
        <f>(中小企業実態基本調査_令和3年確報_PL中分類!AT9-中小企業実態基本調査_令和3年確報_PL中分類!AT11-中小企業実態基本調査_令和3年確報_PL中分類!AT13)/中小企業実態基本調査_令和3年確報_PL中分類!AT7*1000000/1000</f>
        <v>282436.52583769639</v>
      </c>
      <c r="AU50" s="123">
        <f>(中小企業実態基本調査_令和3年確報_PL中分類!AU9-中小企業実態基本調査_令和3年確報_PL中分類!AU11-中小企業実態基本調査_令和3年確報_PL中分類!AU13)/中小企業実態基本調査_令和3年確報_PL中分類!AU7*1000000/1000</f>
        <v>452411.05589194217</v>
      </c>
      <c r="AV50" s="123">
        <f>(中小企業実態基本調査_令和3年確報_PL中分類!AV9-中小企業実態基本調査_令和3年確報_PL中分類!AV11-中小企業実態基本調査_令和3年確報_PL中分類!AV13)/中小企業実態基本調査_令和3年確報_PL中分類!AV7*1000000/1000</f>
        <v>449138.88719622779</v>
      </c>
      <c r="AW50" s="123">
        <f>(中小企業実態基本調査_令和3年確報_PL中分類!AW9-中小企業実態基本調査_令和3年確報_PL中分類!AW11-中小企業実態基本調査_令和3年確報_PL中分類!AW13)/中小企業実態基本調査_令和3年確報_PL中分類!AW7*1000000/1000</f>
        <v>501197.17146618397</v>
      </c>
      <c r="AX50" s="137" t="e">
        <f>(中小企業実態基本調査_令和3年確報_PL中分類!AX9-中小企業実態基本調査_令和3年確報_PL中分類!AX11-中小企業実態基本調査_令和3年確報_PL中分類!AX13)/中小企業実態基本調査_令和3年確報_PL中分類!AX7*1000000/1000</f>
        <v>#VALUE!</v>
      </c>
      <c r="AY50" s="136">
        <f>(中小企業実態基本調査_令和3年確報_PL中分類!AY9-中小企業実態基本調査_令和3年確報_PL中分類!AY11-中小企業実態基本調査_令和3年確報_PL中分類!AY13)/中小企業実態基本調査_令和3年確報_PL中分類!AY7*1000000/1000</f>
        <v>159074.49741734142</v>
      </c>
      <c r="AZ50" s="123">
        <f>(中小企業実態基本調査_令和3年確報_PL中分類!AZ9-中小企業実態基本調査_令和3年確報_PL中分類!AZ11-中小企業実態基本調査_令和3年確報_PL中分類!AZ13)/中小企業実態基本調査_令和3年確報_PL中分類!AZ7*1000000/1000</f>
        <v>207548.24620573357</v>
      </c>
      <c r="BA50" s="123">
        <f>(中小企業実態基本調査_令和3年確報_PL中分類!BA9-中小企業実態基本調査_令和3年確報_PL中分類!BA11-中小企業実態基本調査_令和3年確報_PL中分類!BA13)/中小企業実態基本調査_令和3年確報_PL中分類!BA7*1000000/1000</f>
        <v>156701.35266684188</v>
      </c>
      <c r="BB50" s="123">
        <f>(中小企業実態基本調査_令和3年確報_PL中分類!BB9-中小企業実態基本調査_令和3年確報_PL中分類!BB11-中小企業実態基本調査_令和3年確報_PL中分類!BB13)/中小企業実態基本調査_令和3年確報_PL中分類!BB7*1000000/1000</f>
        <v>159467.55242574925</v>
      </c>
      <c r="BC50" s="123">
        <f>(中小企業実態基本調査_令和3年確報_PL中分類!BC9-中小企業実態基本調査_令和3年確報_PL中分類!BC11-中小企業実態基本調査_令和3年確報_PL中分類!BC13)/中小企業実態基本調査_令和3年確報_PL中分類!BC7*1000000/1000</f>
        <v>168682.29791436426</v>
      </c>
      <c r="BD50" s="123">
        <f>(中小企業実態基本調査_令和3年確報_PL中分類!BD9-中小企業実態基本調査_令和3年確報_PL中分類!BD11-中小企業実態基本調査_令和3年確報_PL中分類!BD13)/中小企業実態基本調査_令和3年確報_PL中分類!BD7*1000000/1000</f>
        <v>175120.03462154217</v>
      </c>
      <c r="BE50" s="137">
        <f>(中小企業実態基本調査_令和3年確報_PL中分類!BE9-中小企業実態基本調査_令和3年確報_PL中分類!BE11-中小企業実態基本調査_令和3年確報_PL中分類!BE13)/中小企業実態基本調査_令和3年確報_PL中分類!BE7*1000000/1000</f>
        <v>133435.46947975838</v>
      </c>
      <c r="BF50" s="136">
        <f>(中小企業実態基本調査_令和3年確報_PL中分類!BF9-中小企業実態基本調査_令和3年確報_PL中分類!BF11-中小企業実態基本調査_令和3年確報_PL中分類!BF13)/中小企業実態基本調査_令和3年確報_PL中分類!BF7*1000000/1000</f>
        <v>87019.864117620804</v>
      </c>
      <c r="BG50" s="123">
        <f>(中小企業実態基本調査_令和3年確報_PL中分類!BG9-中小企業実態基本調査_令和3年確報_PL中分類!BG11-中小企業実態基本調査_令和3年確報_PL中分類!BG13)/中小企業実態基本調査_令和3年確報_PL中分類!BG7*1000000/1000</f>
        <v>334995.41697416967</v>
      </c>
      <c r="BH50" s="123">
        <f>(中小企業実態基本調査_令和3年確報_PL中分類!BH9-中小企業実態基本調査_令和3年確報_PL中分類!BH11-中小企業実態基本調査_令和3年確報_PL中分類!BH13)/中小企業実態基本調査_令和3年確報_PL中分類!BH7*1000000/1000</f>
        <v>60392.511204542498</v>
      </c>
      <c r="BI50" s="123">
        <f>(中小企業実態基本調査_令和3年確報_PL中分類!BI9-中小企業実態基本調査_令和3年確報_PL中分類!BI11-中小企業実態基本調査_令和3年確報_PL中分類!BI13)/中小企業実態基本調査_令和3年確報_PL中分類!BI7*1000000/1000</f>
        <v>103190.14753205694</v>
      </c>
      <c r="BJ50" s="123">
        <f>(中小企業実態基本調査_令和3年確報_PL中分類!BJ9-中小企業実態基本調査_令和3年確報_PL中分類!BJ11-中小企業実態基本調査_令和3年確報_PL中分類!BJ13)/中小企業実態基本調査_令和3年確報_PL中分類!BJ7*1000000/1000</f>
        <v>85449.162456419377</v>
      </c>
      <c r="BK50" s="123">
        <f>(中小企業実態基本調査_令和3年確報_PL中分類!BK9-中小企業実態基本調査_令和3年確報_PL中分類!BK11-中小企業実態基本調査_令和3年確報_PL中分類!BK13)/中小企業実態基本調査_令和3年確報_PL中分類!BK7*1000000/1000</f>
        <v>82102.940818266317</v>
      </c>
      <c r="BL50" s="137">
        <f>(中小企業実態基本調査_令和3年確報_PL中分類!BL9-中小企業実態基本調査_令和3年確報_PL中分類!BL11-中小企業実態基本調査_令和3年確報_PL中分類!BL13)/中小企業実態基本調査_令和3年確報_PL中分類!BL7*1000000/1000</f>
        <v>95180.698047844184</v>
      </c>
      <c r="BM50" s="136">
        <f>(中小企業実態基本調査_令和3年確報_PL中分類!BM9-中小企業実態基本調査_令和3年確報_PL中分類!BM11-中小企業実態基本調査_令和3年確報_PL中分類!BM13)/中小企業実態基本調査_令和3年確報_PL中分類!BM7*1000000/1000</f>
        <v>82121.375732003682</v>
      </c>
      <c r="BN50" s="123">
        <f>(中小企業実態基本調査_令和3年確報_PL中分類!BN9-中小企業実態基本調査_令和3年確報_PL中分類!BN11-中小企業実態基本調査_令和3年確報_PL中分類!BN13)/中小企業実態基本調査_令和3年確報_PL中分類!BN7*1000000/1000</f>
        <v>110568.94510460903</v>
      </c>
      <c r="BO50" s="123">
        <f>(中小企業実態基本調査_令和3年確報_PL中分類!BO9-中小企業実態基本調査_令和3年確報_PL中分類!BO11-中小企業実態基本調査_令和3年確報_PL中分類!BO13)/中小企業実態基本調査_令和3年確報_PL中分類!BO7*1000000/1000</f>
        <v>58607.422801911758</v>
      </c>
      <c r="BP50" s="137">
        <f>(中小企業実態基本調査_令和3年確報_PL中分類!BP9-中小企業実態基本調査_令和3年確報_PL中分類!BP11-中小企業実態基本調査_令和3年確報_PL中分類!BP13)/中小企業実態基本調査_令和3年確報_PL中分類!BP7*1000000/1000</f>
        <v>268945.5426122449</v>
      </c>
      <c r="BQ50" s="136">
        <f>(中小企業実態基本調査_令和3年確報_PL中分類!BQ9-中小企業実態基本調査_令和3年確報_PL中分類!BQ11-中小企業実態基本調査_令和3年確報_PL中分類!BQ13)/中小企業実態基本調査_令和3年確報_PL中分類!BQ7*1000000/1000</f>
        <v>73814.089732755878</v>
      </c>
      <c r="BR50" s="123">
        <f>(中小企業実態基本調査_令和3年確報_PL中分類!BR9-中小企業実態基本調査_令和3年確報_PL中分類!BR11-中小企業実態基本調査_令和3年確報_PL中分類!BR13)/中小企業実態基本調査_令和3年確報_PL中分類!BR7*1000000/1000</f>
        <v>61877.416333889043</v>
      </c>
      <c r="BS50" s="123">
        <f>(中小企業実態基本調査_令和3年確報_PL中分類!BS9-中小企業実態基本調査_令和3年確報_PL中分類!BS11-中小企業実態基本調査_令和3年確報_PL中分類!BS13)/中小企業実態基本調査_令和3年確報_PL中分類!BS7*1000000/1000</f>
        <v>140320.00940220547</v>
      </c>
      <c r="BT50" s="137">
        <f>(中小企業実態基本調査_令和3年確報_PL中分類!BT9-中小企業実態基本調査_令和3年確報_PL中分類!BT11-中小企業実態基本調査_令和3年確報_PL中分類!BT13)/中小企業実態基本調査_令和3年確報_PL中分類!BT7*1000000/1000</f>
        <v>74615.856225305703</v>
      </c>
      <c r="BU50" s="136">
        <f>(中小企業実態基本調査_令和3年確報_PL中分類!BU9-中小企業実態基本調査_令和3年確報_PL中分類!BU11-中小企業実態基本調査_令和3年確報_PL中分類!BU13)/中小企業実態基本調査_令和3年確報_PL中分類!BU7*1000000/1000</f>
        <v>73282.94669369192</v>
      </c>
      <c r="BV50" s="123">
        <f>(中小企業実態基本調査_令和3年確報_PL中分類!BV9-中小企業実態基本調査_令和3年確報_PL中分類!BV11-中小企業実態基本調査_令和3年確報_PL中分類!BV13)/中小企業実態基本調査_令和3年確報_PL中分類!BV7*1000000/1000</f>
        <v>97950.502289156648</v>
      </c>
      <c r="BW50" s="123">
        <f>(中小企業実態基本調査_令和3年確報_PL中分類!BW9-中小企業実態基本調査_令和3年確報_PL中分類!BW11-中小企業実態基本調査_令和3年確報_PL中分類!BW13)/中小企業実態基本調査_令和3年確報_PL中分類!BW7*1000000/1000</f>
        <v>63628.003171841541</v>
      </c>
      <c r="BX50" s="137">
        <f>(中小企業実態基本調査_令和3年確報_PL中分類!BX9-中小企業実態基本調査_令和3年確報_PL中分類!BX11-中小企業実態基本調査_令和3年確報_PL中分類!BX13)/中小企業実態基本調査_令和3年確報_PL中分類!BX7*1000000/1000</f>
        <v>126396.51013110844</v>
      </c>
      <c r="BY50" s="136">
        <f>(中小企業実態基本調査_令和3年確報_PL中分類!BY9-中小企業実態基本調査_令和3年確報_PL中分類!BY11-中小企業実態基本調査_令和3年確報_PL中分類!BY13)/中小企業実態基本調査_令和3年確報_PL中分類!BY7*1000000/1000</f>
        <v>124779.58038674448</v>
      </c>
      <c r="BZ50" s="123">
        <f>(中小企業実態基本調査_令和3年確報_PL中分類!BZ9-中小企業実態基本調査_令和3年確報_PL中分類!BZ11-中小企業実態基本調査_令和3年確報_PL中分類!BZ13)/中小企業実態基本調査_令和3年確報_PL中分類!BZ7*1000000/1000</f>
        <v>65982.92003464204</v>
      </c>
      <c r="CA50" s="123">
        <f>(中小企業実態基本調査_令和3年確報_PL中分類!CA9-中小企業実態基本調査_令和3年確報_PL中分類!CA11-中小企業実態基本調査_令和3年確報_PL中分類!CA13)/中小企業実態基本調査_令和3年確報_PL中分類!CA7*1000000/1000</f>
        <v>99339.50637856315</v>
      </c>
      <c r="CB50" s="137">
        <f>(中小企業実態基本調査_令和3年確報_PL中分類!CB9-中小企業実態基本調査_令和3年確報_PL中分類!CB11-中小企業実態基本調査_令和3年確報_PL中分類!CB13)/中小企業実態基本調査_令和3年確報_PL中分類!CB7*1000000/1000</f>
        <v>281693.18016116647</v>
      </c>
      <c r="CC50" s="136">
        <f>(中小企業実態基本調査_令和3年確報_PL中分類!CC9-中小企業実態基本調査_令和3年確報_PL中分類!CC11-中小企業実態基本調査_令和3年確報_PL中分類!CC13)/中小企業実態基本調査_令和3年確報_PL中分類!CC7*1000000/1000</f>
        <v>143018.75319321017</v>
      </c>
      <c r="CD50" s="123">
        <f>(中小企業実態基本調査_令和3年確報_PL中分類!CD9-中小企業実態基本調査_令和3年確報_PL中分類!CD11-中小企業実態基本調査_令和3年確報_PL中分類!CD13)/中小企業実態基本調査_令和3年確報_PL中分類!CD7*1000000/1000</f>
        <v>195029.07373012524</v>
      </c>
      <c r="CE50" s="123">
        <f>(中小企業実態基本調査_令和3年確報_PL中分類!CE9-中小企業実態基本調査_令和3年確報_PL中分類!CE11-中小企業実態基本調査_令和3年確報_PL中分類!CE13)/中小企業実態基本調査_令和3年確報_PL中分類!CE7*1000000/1000</f>
        <v>57885.545320869664</v>
      </c>
      <c r="CF50" s="123">
        <f>(中小企業実態基本調査_令和3年確報_PL中分類!CF9-中小企業実態基本調査_令和3年確報_PL中分類!CF11-中小企業実態基本調査_令和3年確報_PL中分類!CF13)/中小企業実態基本調査_令和3年確報_PL中分類!CF7*1000000/1000</f>
        <v>81846.995792426373</v>
      </c>
      <c r="CG50" s="123">
        <f>(中小企業実態基本調査_令和3年確報_PL中分類!CG9-中小企業実態基本調査_令和3年確報_PL中分類!CG11-中小企業実態基本調査_令和3年確報_PL中分類!CG13)/中小企業実態基本調査_令和3年確報_PL中分類!CG7*1000000/1000</f>
        <v>296157.09823512938</v>
      </c>
      <c r="CH50" s="137">
        <f>(中小企業実態基本調査_令和3年確報_PL中分類!CH9-中小企業実態基本調査_令和3年確報_PL中分類!CH11-中小企業実態基本調査_令和3年確報_PL中分類!CH13)/中小企業実態基本調査_令和3年確報_PL中分類!CH7*1000000/1000</f>
        <v>141708.73277698093</v>
      </c>
    </row>
    <row r="51" spans="1:86" s="101" customFormat="1" ht="16.5" x14ac:dyDescent="0.15">
      <c r="A51" s="184" t="s">
        <v>93</v>
      </c>
      <c r="D51" s="202"/>
      <c r="E51" s="232"/>
      <c r="F51" s="168" t="s">
        <v>520</v>
      </c>
      <c r="G51" s="170" t="s">
        <v>563</v>
      </c>
      <c r="H51" s="140">
        <f>1-H48</f>
        <v>0.4129948485846533</v>
      </c>
      <c r="I51" s="128">
        <f t="shared" ref="I51:BT51" si="4">1-I48</f>
        <v>0.41679232420576873</v>
      </c>
      <c r="J51" s="111">
        <f t="shared" si="4"/>
        <v>0.38075299251761041</v>
      </c>
      <c r="K51" s="111">
        <f t="shared" si="4"/>
        <v>0.4616110984133216</v>
      </c>
      <c r="L51" s="129">
        <f t="shared" si="4"/>
        <v>0.45809898679223671</v>
      </c>
      <c r="M51" s="128">
        <f t="shared" si="4"/>
        <v>0.47630496895034458</v>
      </c>
      <c r="N51" s="111">
        <f t="shared" si="4"/>
        <v>0.44291322611896844</v>
      </c>
      <c r="O51" s="111">
        <f t="shared" si="4"/>
        <v>0.51653463736636129</v>
      </c>
      <c r="P51" s="111">
        <f t="shared" si="4"/>
        <v>0.4081183954120291</v>
      </c>
      <c r="Q51" s="111">
        <f t="shared" si="4"/>
        <v>0.49386855209046521</v>
      </c>
      <c r="R51" s="111">
        <f t="shared" si="4"/>
        <v>0.50988554242830797</v>
      </c>
      <c r="S51" s="111">
        <f t="shared" si="4"/>
        <v>0.44769493466746502</v>
      </c>
      <c r="T51" s="111">
        <f t="shared" si="4"/>
        <v>0.50944791145528978</v>
      </c>
      <c r="U51" s="111">
        <f t="shared" si="4"/>
        <v>0.5098237818784066</v>
      </c>
      <c r="V51" s="111">
        <f t="shared" si="4"/>
        <v>0.44439837808795057</v>
      </c>
      <c r="W51" s="111">
        <f t="shared" si="4"/>
        <v>0.4483171981541072</v>
      </c>
      <c r="X51" s="111">
        <f t="shared" si="4"/>
        <v>0.53633256320119926</v>
      </c>
      <c r="Y51" s="111">
        <f t="shared" si="4"/>
        <v>0.47966826629558401</v>
      </c>
      <c r="Z51" s="111">
        <f t="shared" si="4"/>
        <v>0.54851005935466446</v>
      </c>
      <c r="AA51" s="111">
        <f t="shared" si="4"/>
        <v>0.37835206844065472</v>
      </c>
      <c r="AB51" s="111">
        <f t="shared" si="4"/>
        <v>0.43862527104970406</v>
      </c>
      <c r="AC51" s="111">
        <f t="shared" si="4"/>
        <v>0.52593550064825312</v>
      </c>
      <c r="AD51" s="111">
        <f t="shared" si="4"/>
        <v>0.50174843810309633</v>
      </c>
      <c r="AE51" s="111">
        <f t="shared" si="4"/>
        <v>0.55307199615721792</v>
      </c>
      <c r="AF51" s="111">
        <f t="shared" si="4"/>
        <v>0.47004947281607978</v>
      </c>
      <c r="AG51" s="111">
        <f t="shared" si="4"/>
        <v>0.43382415409411523</v>
      </c>
      <c r="AH51" s="111">
        <f t="shared" si="4"/>
        <v>0.44265541508869</v>
      </c>
      <c r="AI51" s="111">
        <f t="shared" si="4"/>
        <v>0.5072561805443252</v>
      </c>
      <c r="AJ51" s="111">
        <f t="shared" si="4"/>
        <v>0.45716275994817901</v>
      </c>
      <c r="AK51" s="129">
        <f t="shared" si="4"/>
        <v>0.51635441518147374</v>
      </c>
      <c r="AL51" s="128">
        <f t="shared" si="4"/>
        <v>0.68056058473365844</v>
      </c>
      <c r="AM51" s="111">
        <f t="shared" si="4"/>
        <v>0.63944706923809314</v>
      </c>
      <c r="AN51" s="111">
        <f t="shared" si="4"/>
        <v>0.74926781043159374</v>
      </c>
      <c r="AO51" s="111">
        <f t="shared" si="4"/>
        <v>0.70740008163899104</v>
      </c>
      <c r="AP51" s="111">
        <f t="shared" si="4"/>
        <v>0.64878870039542824</v>
      </c>
      <c r="AQ51" s="129">
        <f t="shared" si="4"/>
        <v>0.64641202224904792</v>
      </c>
      <c r="AR51" s="128">
        <f t="shared" si="4"/>
        <v>0.66725329236776298</v>
      </c>
      <c r="AS51" s="111">
        <f t="shared" si="4"/>
        <v>0.8986217549738168</v>
      </c>
      <c r="AT51" s="111">
        <f t="shared" si="4"/>
        <v>0.69659732415222142</v>
      </c>
      <c r="AU51" s="111">
        <f t="shared" si="4"/>
        <v>0.59272685317047269</v>
      </c>
      <c r="AV51" s="111">
        <f t="shared" si="4"/>
        <v>0.74516951256318886</v>
      </c>
      <c r="AW51" s="111">
        <f t="shared" si="4"/>
        <v>0.51886282817730689</v>
      </c>
      <c r="AX51" s="129" t="e">
        <f t="shared" si="4"/>
        <v>#VALUE!</v>
      </c>
      <c r="AY51" s="128">
        <f t="shared" si="4"/>
        <v>0.19851995767008523</v>
      </c>
      <c r="AZ51" s="111">
        <f t="shared" si="4"/>
        <v>0.20953647741711545</v>
      </c>
      <c r="BA51" s="111">
        <f t="shared" si="4"/>
        <v>0.32934217863078641</v>
      </c>
      <c r="BB51" s="111">
        <f t="shared" si="4"/>
        <v>0.18474999397884673</v>
      </c>
      <c r="BC51" s="111">
        <f t="shared" si="4"/>
        <v>0.17323915168784842</v>
      </c>
      <c r="BD51" s="111">
        <f t="shared" si="4"/>
        <v>0.20764915903354586</v>
      </c>
      <c r="BE51" s="129">
        <f t="shared" si="4"/>
        <v>0.20505832342847041</v>
      </c>
      <c r="BF51" s="128">
        <f t="shared" si="4"/>
        <v>0.32792293273767947</v>
      </c>
      <c r="BG51" s="111">
        <f t="shared" si="4"/>
        <v>0.27643638398492432</v>
      </c>
      <c r="BH51" s="111">
        <f t="shared" si="4"/>
        <v>0.43640450857035828</v>
      </c>
      <c r="BI51" s="111">
        <f t="shared" si="4"/>
        <v>0.33488518748977658</v>
      </c>
      <c r="BJ51" s="111">
        <f t="shared" si="4"/>
        <v>0.31328374749801235</v>
      </c>
      <c r="BK51" s="111">
        <f t="shared" si="4"/>
        <v>0.31246216207590372</v>
      </c>
      <c r="BL51" s="129">
        <f t="shared" si="4"/>
        <v>0.35091306213081952</v>
      </c>
      <c r="BM51" s="128">
        <f t="shared" si="4"/>
        <v>0.56863013662333306</v>
      </c>
      <c r="BN51" s="111">
        <f t="shared" si="4"/>
        <v>0.35567929792599862</v>
      </c>
      <c r="BO51" s="111">
        <f t="shared" si="4"/>
        <v>0.87905466777519181</v>
      </c>
      <c r="BP51" s="129">
        <f t="shared" si="4"/>
        <v>0.58617026674765471</v>
      </c>
      <c r="BQ51" s="128">
        <f t="shared" si="4"/>
        <v>0.71353316705739522</v>
      </c>
      <c r="BR51" s="111">
        <f t="shared" si="4"/>
        <v>0.88303041891810019</v>
      </c>
      <c r="BS51" s="111">
        <f t="shared" si="4"/>
        <v>0.41313851544064772</v>
      </c>
      <c r="BT51" s="129">
        <f t="shared" si="4"/>
        <v>0.76462581633776328</v>
      </c>
      <c r="BU51" s="128">
        <f t="shared" ref="BU51:CH51" si="5">1-BU48</f>
        <v>0.68171881851182103</v>
      </c>
      <c r="BV51" s="111">
        <f t="shared" si="5"/>
        <v>0.76659159956508127</v>
      </c>
      <c r="BW51" s="111">
        <f t="shared" si="5"/>
        <v>0.66492316233527782</v>
      </c>
      <c r="BX51" s="129">
        <f t="shared" si="5"/>
        <v>0.6307945742564518</v>
      </c>
      <c r="BY51" s="128">
        <f t="shared" si="5"/>
        <v>0.49873728527341565</v>
      </c>
      <c r="BZ51" s="111">
        <f t="shared" si="5"/>
        <v>0.71368536847647923</v>
      </c>
      <c r="CA51" s="111">
        <f t="shared" si="5"/>
        <v>0.55270826893803227</v>
      </c>
      <c r="CB51" s="129">
        <f t="shared" si="5"/>
        <v>0.41827322052107996</v>
      </c>
      <c r="CC51" s="128">
        <f t="shared" si="5"/>
        <v>0.7139896901386249</v>
      </c>
      <c r="CD51" s="111">
        <f t="shared" si="5"/>
        <v>0.77955741115951782</v>
      </c>
      <c r="CE51" s="111">
        <f t="shared" si="5"/>
        <v>0.60898486658980311</v>
      </c>
      <c r="CF51" s="111">
        <f t="shared" si="5"/>
        <v>0.63403347107458419</v>
      </c>
      <c r="CG51" s="111">
        <f t="shared" si="5"/>
        <v>0.86957669095806089</v>
      </c>
      <c r="CH51" s="129">
        <f t="shared" si="5"/>
        <v>0.66381902918943703</v>
      </c>
    </row>
    <row r="52" spans="1:86" s="107" customFormat="1" ht="16.5" x14ac:dyDescent="0.4">
      <c r="A52" s="184" t="s">
        <v>94</v>
      </c>
      <c r="C52" s="102"/>
      <c r="D52" s="202"/>
      <c r="E52" s="232"/>
      <c r="F52" s="168" t="s">
        <v>600</v>
      </c>
      <c r="G52" s="169" t="s">
        <v>602</v>
      </c>
      <c r="H52" s="144">
        <f>(中小企業実態基本調査_令和3年確報_PL中分類!H12+中小企業実態基本調査_令和3年確報_PL中分類!H14+中小企業実態基本調査_令和3年確報_PL中分類!H16)/中小企業実態基本調査_令和3年確報_PL中分類!H7/H51*1000000/1000</f>
        <v>239829.14099592395</v>
      </c>
      <c r="I52" s="136">
        <f>(中小企業実態基本調査_令和3年確報_PL中分類!I12+中小企業実態基本調査_令和3年確報_PL中分類!I14+中小企業実態基本調査_令和3年確報_PL中分類!I16)/中小企業実態基本調査_令和3年確報_PL中分類!I7/I51*1000000/1000</f>
        <v>159310.93532360514</v>
      </c>
      <c r="J52" s="123">
        <f>(中小企業実態基本調査_令和3年確報_PL中分類!J12+中小企業実態基本調査_令和3年確報_PL中分類!J14+中小企業実態基本調査_令和3年確報_PL中分類!J16)/J51/中小企業実態基本調査_令和3年確報_PL中分類!J7*1000000/1000</f>
        <v>185331.42148205612</v>
      </c>
      <c r="K52" s="123">
        <f>(中小企業実態基本調査_令和3年確報_PL中分類!K12+中小企業実態基本調査_令和3年確報_PL中分類!K14+中小企業実態基本調査_令和3年確報_PL中分類!K16)/K51/中小企業実態基本調査_令和3年確報_PL中分類!K7*1000000/1000</f>
        <v>134174.37571640153</v>
      </c>
      <c r="L52" s="137">
        <f>(中小企業実態基本調査_令和3年確報_PL中分類!L12+中小企業実態基本調査_令和3年確報_PL中分類!L14+中小企業実態基本調査_令和3年確報_PL中分類!L16)/L51/中小企業実態基本調査_令和3年確報_PL中分類!L7*1000000/1000</f>
        <v>140719.46879851434</v>
      </c>
      <c r="M52" s="136">
        <f>(中小企業実態基本調査_令和3年確報_PL中分類!M12+中小企業実態基本調査_令和3年確報_PL中分類!M14+中小企業実態基本調査_令和3年確報_PL中分類!M16)/M51/中小企業実態基本調査_令和3年確報_PL中分類!M7*1000000/1000</f>
        <v>341992.17778341664</v>
      </c>
      <c r="N52" s="123">
        <f>(中小企業実態基本調査_令和3年確報_PL中分類!N12+中小企業実態基本調査_令和3年確報_PL中分類!N14+中小企業実態基本調査_令和3年確報_PL中分類!N16)/N51/中小企業実態基本調査_令和3年確報_PL中分類!N7*1000000/1000</f>
        <v>493834.85102820699</v>
      </c>
      <c r="O52" s="123">
        <f>(中小企業実態基本調査_令和3年確報_PL中分類!O12+中小企業実態基本調査_令和3年確報_PL中分類!O14+中小企業実態基本調査_令和3年確報_PL中分類!O16)/O51/中小企業実態基本調査_令和3年確報_PL中分類!O7*1000000/1000</f>
        <v>332006.26547364041</v>
      </c>
      <c r="P52" s="123">
        <f>(中小企業実態基本調査_令和3年確報_PL中分類!P12+中小企業実態基本調査_令和3年確報_PL中分類!P14+中小企業実態基本調査_令和3年確報_PL中分類!P16)/P51/中小企業実態基本調査_令和3年確報_PL中分類!P7*1000000/1000</f>
        <v>211521.86964812776</v>
      </c>
      <c r="Q52" s="123">
        <f>(中小企業実態基本調査_令和3年確報_PL中分類!Q12+中小企業実態基本調査_令和3年確報_PL中分類!Q14+中小企業実態基本調査_令和3年確報_PL中分類!Q16)/Q51/中小企業実態基本調査_令和3年確報_PL中分類!Q7*1000000/1000</f>
        <v>184303.07992935664</v>
      </c>
      <c r="R52" s="123">
        <f>(中小企業実態基本調査_令和3年確報_PL中分類!R12+中小企業実態基本調査_令和3年確報_PL中分類!R14+中小企業実態基本調査_令和3年確報_PL中分類!R16)/R51/中小企業実態基本調査_令和3年確報_PL中分類!R7*1000000/1000</f>
        <v>150117.7538718695</v>
      </c>
      <c r="S52" s="123">
        <f>(中小企業実態基本調査_令和3年確報_PL中分類!S12+中小企業実態基本調査_令和3年確報_PL中分類!S14+中小企業実態基本調査_令和3年確報_PL中分類!S16)/S51/中小企業実態基本調査_令和3年確報_PL中分類!S7*1000000/1000</f>
        <v>423805.87378471153</v>
      </c>
      <c r="T52" s="123">
        <f>(中小企業実態基本調査_令和3年確報_PL中分類!T12+中小企業実態基本調査_令和3年確報_PL中分類!T14+中小企業実態基本調査_令和3年確報_PL中分類!T16)/T51/中小企業実態基本調査_令和3年確報_PL中分類!T7*1000000/1000</f>
        <v>200614.10456156943</v>
      </c>
      <c r="U52" s="123">
        <f>(中小企業実態基本調査_令和3年確報_PL中分類!U12+中小企業実態基本調査_令和3年確報_PL中分類!U14+中小企業実態基本調査_令和3年確報_PL中分類!U16)/U51/中小企業実態基本調査_令和3年確報_PL中分類!U7*1000000/1000</f>
        <v>872437.29372357565</v>
      </c>
      <c r="V52" s="123">
        <f>(中小企業実態基本調査_令和3年確報_PL中分類!V12+中小企業実態基本調査_令和3年確報_PL中分類!V14+中小企業実態基本調査_令和3年確報_PL中分類!V16)/V51/中小企業実態基本調査_令和3年確報_PL中分類!V7*1000000/1000</f>
        <v>680105.25081449747</v>
      </c>
      <c r="W52" s="123">
        <f>(中小企業実態基本調査_令和3年確報_PL中分類!W12+中小企業実態基本調査_令和3年確報_PL中分類!W14+中小企業実態基本調査_令和3年確報_PL中分類!W16)/W51/中小企業実態基本調査_令和3年確報_PL中分類!W7*1000000/1000</f>
        <v>421809.21158822963</v>
      </c>
      <c r="X52" s="123">
        <f>(中小企業実態基本調査_令和3年確報_PL中分類!X12+中小企業実態基本調査_令和3年確報_PL中分類!X14+中小企業実態基本調査_令和3年確報_PL中分類!X16)/X51/中小企業実態基本調査_令和3年確報_PL中分類!X7*1000000/1000</f>
        <v>328734.84455798549</v>
      </c>
      <c r="Y52" s="123">
        <f>(中小企業実態基本調査_令和3年確報_PL中分類!Y12+中小企業実態基本調査_令和3年確報_PL中分類!Y14+中小企業実態基本調査_令和3年確報_PL中分類!Y16)/Y51/中小企業実態基本調査_令和3年確報_PL中分類!Y7*1000000/1000</f>
        <v>151323.66195114952</v>
      </c>
      <c r="Z52" s="123">
        <f>(中小企業実態基本調査_令和3年確報_PL中分類!Z12+中小企業実態基本調査_令和3年確報_PL中分類!Z14+中小企業実態基本調査_令和3年確報_PL中分類!Z16)/Z51/中小企業実態基本調査_令和3年確報_PL中分類!Z7*1000000/1000</f>
        <v>340441.16031370475</v>
      </c>
      <c r="AA52" s="123">
        <f>(中小企業実態基本調査_令和3年確報_PL中分類!AA12+中小企業実態基本調査_令和3年確報_PL中分類!AA14+中小企業実態基本調査_令和3年確報_PL中分類!AA16)/AA51/中小企業実態基本調査_令和3年確報_PL中分類!AA7*1000000/1000</f>
        <v>680882.82000740594</v>
      </c>
      <c r="AB52" s="123">
        <f>(中小企業実態基本調査_令和3年確報_PL中分類!AB12+中小企業実態基本調査_令和3年確報_PL中分類!AB14+中小企業実態基本調査_令和3年確報_PL中分類!AB16)/AB51/中小企業実態基本調査_令和3年確報_PL中分類!AB7*1000000/1000</f>
        <v>504005.40079690079</v>
      </c>
      <c r="AC52" s="123">
        <f>(中小企業実態基本調査_令和3年確報_PL中分類!AC12+中小企業実態基本調査_令和3年確報_PL中分類!AC14+中小企業実態基本調査_令和3年確報_PL中分類!AC16)/AC51/中小企業実態基本調査_令和3年確報_PL中分類!AC7*1000000/1000</f>
        <v>223995.45486007875</v>
      </c>
      <c r="AD52" s="123">
        <f>(中小企業実態基本調査_令和3年確報_PL中分類!AD12+中小企業実態基本調査_令和3年確報_PL中分類!AD14+中小企業実態基本調査_令和3年確報_PL中分類!AD16)/AD51/中小企業実態基本調査_令和3年確報_PL中分類!AD7*1000000/1000</f>
        <v>299337.24177728279</v>
      </c>
      <c r="AE52" s="123">
        <f>(中小企業実態基本調査_令和3年確報_PL中分類!AE12+中小企業実態基本調査_令和3年確報_PL中分類!AE14+中小企業実態基本調査_令和3年確報_PL中分類!AE16)/AE51/中小企業実態基本調査_令和3年確報_PL中分類!AE7*1000000/1000</f>
        <v>241778.12191595975</v>
      </c>
      <c r="AF52" s="123">
        <f>(中小企業実態基本調査_令和3年確報_PL中分類!AF12+中小企業実態基本調査_令和3年確報_PL中分類!AF14+中小企業実態基本調査_令和3年確報_PL中分類!AF16)/AF51/中小企業実態基本調査_令和3年確報_PL中分類!AF7*1000000/1000</f>
        <v>510892.69323986588</v>
      </c>
      <c r="AG52" s="123">
        <f>(中小企業実態基本調査_令和3年確報_PL中分類!AG12+中小企業実態基本調査_令和3年確報_PL中分類!AG14+中小企業実態基本調査_令和3年確報_PL中分類!AG16)/AG51/中小企業実態基本調査_令和3年確報_PL中分類!AG7*1000000/1000</f>
        <v>753652.3007553824</v>
      </c>
      <c r="AH52" s="123">
        <f>(中小企業実態基本調査_令和3年確報_PL中分類!AH12+中小企業実態基本調査_令和3年確報_PL中分類!AH14+中小企業実態基本調査_令和3年確報_PL中分類!AH16)/AH51/中小企業実態基本調査_令和3年確報_PL中分類!AH7*1000000/1000</f>
        <v>399249.10948617762</v>
      </c>
      <c r="AI52" s="123">
        <f>(中小企業実態基本調査_令和3年確報_PL中分類!AI12+中小企業実態基本調査_令和3年確報_PL中分類!AI14+中小企業実態基本調査_令和3年確報_PL中分類!AI16)/AI51/中小企業実態基本調査_令和3年確報_PL中分類!AI7*1000000/1000</f>
        <v>680755.52003235184</v>
      </c>
      <c r="AJ52" s="123">
        <f>(中小企業実態基本調査_令和3年確報_PL中分類!AJ12+中小企業実態基本調査_令和3年確報_PL中分類!AJ14+中小企業実態基本調査_令和3年確報_PL中分類!AJ16)/AJ51/中小企業実態基本調査_令和3年確報_PL中分類!AJ7*1000000/1000</f>
        <v>590143.97853903007</v>
      </c>
      <c r="AK52" s="137">
        <f>(中小企業実態基本調査_令和3年確報_PL中分類!AK12+中小企業実態基本調査_令和3年確報_PL中分類!AK14+中小企業実態基本調査_令和3年確報_PL中分類!AK16)/AK51/中小企業実態基本調査_令和3年確報_PL中分類!AK7*1000000/1000</f>
        <v>163728.95823108588</v>
      </c>
      <c r="AL52" s="136">
        <f>(中小企業実態基本調査_令和3年確報_PL中分類!AL12+中小企業実態基本調査_令和3年確報_PL中分類!AL14+中小企業実態基本調査_令和3年確報_PL中分類!AL16)/AL51/中小企業実態基本調査_令和3年確報_PL中分類!AL7*1000000/1000</f>
        <v>185634.91008456724</v>
      </c>
      <c r="AM52" s="123">
        <f>(中小企業実態基本調査_令和3年確報_PL中分類!AM12+中小企業実態基本調査_令和3年確報_PL中分類!AM14+中小企業実態基本調査_令和3年確報_PL中分類!AM16)/AM51/中小企業実態基本調査_令和3年確報_PL中分類!AM7*1000000/1000</f>
        <v>494800.64394905913</v>
      </c>
      <c r="AN52" s="123">
        <f>(中小企業実態基本調査_令和3年確報_PL中分類!AN12+中小企業実態基本調査_令和3年確報_PL中分類!AN14+中小企業実態基本調査_令和3年確報_PL中分類!AN16)/AN51/中小企業実態基本調査_令和3年確報_PL中分類!AN7*1000000/1000</f>
        <v>620905.84263329115</v>
      </c>
      <c r="AO52" s="123">
        <f>(中小企業実態基本調査_令和3年確報_PL中分類!AO12+中小企業実態基本調査_令和3年確報_PL中分類!AO14+中小企業実態基本調査_令和3年確報_PL中分類!AO16)/AO51/中小企業実態基本調査_令和3年確報_PL中分類!AO7*1000000/1000</f>
        <v>169459.61584566065</v>
      </c>
      <c r="AP52" s="123">
        <f>(中小企業実態基本調査_令和3年確報_PL中分類!AP12+中小企業実態基本調査_令和3年確報_PL中分類!AP14+中小企業実態基本調査_令和3年確報_PL中分類!AP16)/AP51/中小企業実態基本調査_令和3年確報_PL中分類!AP7*1000000/1000</f>
        <v>186133.04591506635</v>
      </c>
      <c r="AQ52" s="137">
        <f>(中小企業実態基本調査_令和3年確報_PL中分類!AQ12+中小企業実態基本調査_令和3年確報_PL中分類!AQ14+中小企業実態基本調査_令和3年確報_PL中分類!AQ16)/AQ51/中小企業実態基本調査_令和3年確報_PL中分類!AQ7*1000000/1000</f>
        <v>172485.99005901098</v>
      </c>
      <c r="AR52" s="136">
        <f>(中小企業実態基本調査_令和3年確報_PL中分類!AR12+中小企業実態基本調査_令和3年確報_PL中分類!AR14+中小企業実態基本調査_令和3年確報_PL中分類!AR16)/AR51/中小企業実態基本調査_令和3年確報_PL中分類!AR7*1000000/1000</f>
        <v>337524.36574762978</v>
      </c>
      <c r="AS52" s="123">
        <f>(中小企業実態基本調査_令和3年確報_PL中分類!AS12+中小企業実態基本調査_令和3年確報_PL中分類!AS14+中小企業実態基本調査_令和3年確報_PL中分類!AS16)/AS51/中小企業実態基本調査_令和3年確報_PL中分類!AS7*1000000/1000</f>
        <v>245442.42777308295</v>
      </c>
      <c r="AT52" s="123">
        <f>(中小企業実態基本調査_令和3年確報_PL中分類!AT12+中小企業実態基本調査_令和3年確報_PL中分類!AT14+中小企業実態基本調査_令和3年確報_PL中分類!AT16)/AT51/中小企業実態基本調査_令和3年確報_PL中分類!AT7*1000000/1000</f>
        <v>296886.01366367389</v>
      </c>
      <c r="AU52" s="123">
        <f>(中小企業実態基本調査_令和3年確報_PL中分類!AU12+中小企業実態基本調査_令和3年確報_PL中分類!AU14+中小企業実態基本調査_令和3年確報_PL中分類!AU16)/AU51/中小企業実態基本調査_令和3年確報_PL中分類!AU7*1000000/1000</f>
        <v>492977.5433372038</v>
      </c>
      <c r="AV52" s="123">
        <f>(中小企業実態基本調査_令和3年確報_PL中分類!AV12+中小企業実態基本調査_令和3年確報_PL中分類!AV14+中小企業実態基本調査_令和3年確報_PL中分類!AV16)/AV51/中小企業実態基本調査_令和3年確報_PL中分類!AV7*1000000/1000</f>
        <v>352318.26171404816</v>
      </c>
      <c r="AW52" s="123">
        <f>(中小企業実態基本調査_令和3年確報_PL中分類!AW12+中小企業実態基本調査_令和3年確報_PL中分類!AW14+中小企業実態基本調査_令和3年確報_PL中分類!AW16)/AW51/中小企業実態基本調査_令和3年確報_PL中分類!AW7*1000000/1000</f>
        <v>592284.86054287048</v>
      </c>
      <c r="AX52" s="137" t="e">
        <f>(中小企業実態基本調査_令和3年確報_PL中分類!AX12+中小企業実態基本調査_令和3年確報_PL中分類!AX14+中小企業実態基本調査_令和3年確報_PL中分類!AX16)/AX51/中小企業実態基本調査_令和3年確報_PL中分類!AX7*1000000/1000</f>
        <v>#VALUE!</v>
      </c>
      <c r="AY52" s="136">
        <f>(中小企業実態基本調査_令和3年確報_PL中分類!AY12+中小企業実態基本調査_令和3年確報_PL中分類!AY14+中小企業実態基本調査_令和3年確報_PL中分類!AY16)/AY51/中小企業実態基本調査_令和3年確報_PL中分類!AY7*1000000/1000</f>
        <v>604273.03146205295</v>
      </c>
      <c r="AZ52" s="123">
        <f>(中小企業実態基本調査_令和3年確報_PL中分類!AZ12+中小企業実態基本調査_令和3年確報_PL中分類!AZ14+中小企業実態基本調査_令和3年確報_PL中分類!AZ16)/AZ51/中小企業実態基本調査_令和3年確報_PL中分類!AZ7*1000000/1000</f>
        <v>737187.06167656113</v>
      </c>
      <c r="BA52" s="123">
        <f>(中小企業実態基本調査_令和3年確報_PL中分類!BA12+中小企業実態基本調査_令和3年確報_PL中分類!BA14+中小企業実態基本調査_令和3年確報_PL中分類!BA16)/BA51/中小企業実態基本調査_令和3年確報_PL中分類!BA7*1000000/1000</f>
        <v>367890.74235051224</v>
      </c>
      <c r="BB52" s="123">
        <f>(中小企業実態基本調査_令和3年確報_PL中分類!BB12+中小企業実態基本調査_令和3年確報_PL中分類!BB14+中小企業実態基本調査_令和3年確報_PL中分類!BB16)/BB51/中小企業実態基本調査_令和3年確報_PL中分類!BB7*1000000/1000</f>
        <v>659569.51044269605</v>
      </c>
      <c r="BC52" s="123">
        <f>(中小企業実態基本調査_令和3年確報_PL中分類!BC12+中小企業実態基本調査_令和3年確報_PL中分類!BC14+中小企業実態基本調査_令和3年確報_PL中分類!BC16)/BC51/中小企業実態基本調査_令和3年確報_PL中分類!BC7*1000000/1000</f>
        <v>708603.68103553529</v>
      </c>
      <c r="BD52" s="123">
        <f>(中小企業実態基本調査_令和3年確報_PL中分類!BD12+中小企業実態基本調査_令和3年確報_PL中分類!BD14+中小企業実態基本調査_令和3年確報_PL中分類!BD16)/BD51/中小企業実態基本調査_令和3年確報_PL中分類!BD7*1000000/1000</f>
        <v>633371.68426871183</v>
      </c>
      <c r="BE52" s="137">
        <f>(中小企業実態基本調査_令和3年確報_PL中分類!BE12+中小企業実態基本調査_令和3年確報_PL中分類!BE14+中小企業実態基本調査_令和3年確報_PL中分類!BE16)/BE51/中小企業実態基本調査_令和3年確報_PL中分類!BE7*1000000/1000</f>
        <v>502774.42224100471</v>
      </c>
      <c r="BF52" s="136">
        <f>(中小企業実態基本調査_令和3年確報_PL中分類!BF12+中小企業実態基本調査_令和3年確報_PL中分類!BF14+中小企業実態基本調査_令和3年確報_PL中分類!BF16)/BF51/中小企業実態基本調査_令和3年確報_PL中分類!BF7*1000000/1000</f>
        <v>242527.2912791835</v>
      </c>
      <c r="BG52" s="123">
        <f>(中小企業実態基本調査_令和3年確報_PL中分類!BG12+中小企業実態基本調査_令和3年確報_PL中分類!BG14+中小企業実態基本調査_令和3年確報_PL中分類!BG16)/BG51/中小企業実態基本調査_令和3年確報_PL中分類!BG7*1000000/1000</f>
        <v>1076716.8218105477</v>
      </c>
      <c r="BH52" s="123">
        <f>(中小企業実態基本調査_令和3年確報_PL中分類!BH12+中小企業実態基本調査_令和3年確報_PL中分類!BH14+中小企業実態基本調査_令和3年確報_PL中分類!BH16)/BH51/中小企業実態基本調査_令和3年確報_PL中分類!BH7*1000000/1000</f>
        <v>138153.85677868148</v>
      </c>
      <c r="BI52" s="123">
        <f>(中小企業実態基本調査_令和3年確報_PL中分類!BI12+中小企業実態基本調査_令和3年確報_PL中分類!BI14+中小企業実態基本調査_令和3年確報_PL中分類!BI16)/BI51/中小企業実態基本調査_令和3年確報_PL中分類!BI7*1000000/1000</f>
        <v>288329.33113180957</v>
      </c>
      <c r="BJ52" s="123">
        <f>(中小企業実態基本調査_令和3年確報_PL中分類!BJ12+中小企業実態基本調査_令和3年確報_PL中分類!BJ14+中小企業実態基本調査_令和3年確報_PL中分類!BJ16)/BJ51/中小企業実態基本調査_令和3年確報_PL中分類!BJ7*1000000/1000</f>
        <v>245289.61725121047</v>
      </c>
      <c r="BK52" s="123">
        <f>(中小企業実態基本調査_令和3年確報_PL中分類!BK12+中小企業実態基本調査_令和3年確報_PL中分類!BK14+中小企業実態基本調査_令和3年確報_PL中分類!BK16)/BK51/中小企業実態基本調査_令和3年確報_PL中分類!BK7*1000000/1000</f>
        <v>234994.15183674567</v>
      </c>
      <c r="BL52" s="137">
        <f>(中小企業実態基本調査_令和3年確報_PL中分類!BL12+中小企業実態基本調査_令和3年確報_PL中分類!BL14+中小企業実態基本調査_令和3年確報_PL中分類!BL16)/BL51/中小企業実態基本調査_令和3年確報_PL中分類!BL7*1000000/1000</f>
        <v>244174.28280898504</v>
      </c>
      <c r="BM52" s="136">
        <f>(中小企業実態基本調査_令和3年確報_PL中分類!BM12+中小企業実態基本調査_令和3年確報_PL中分類!BM14+中小企業実態基本調査_令和3年確報_PL中分類!BM16)/BM51/中小企業実態基本調査_令和3年確報_PL中分類!BM7*1000000/1000</f>
        <v>99529.345520043993</v>
      </c>
      <c r="BN52" s="123">
        <f>(中小企業実態基本調査_令和3年確報_PL中分類!BN12+中小企業実態基本調査_令和3年確報_PL中分類!BN14+中小企業実態基本調査_令和3年確報_PL中分類!BN16)/BN51/中小企業実態基本調査_令和3年確報_PL中分類!BN7*1000000/1000</f>
        <v>187925.29351307228</v>
      </c>
      <c r="BO52" s="123">
        <f>(中小企業実態基本調査_令和3年確報_PL中分類!BO12+中小企業実態基本調査_令和3年確報_PL中分類!BO14+中小企業実態基本調査_令和3年確報_PL中分類!BO16)/BO51/中小企業実態基本調査_令和3年確報_PL中分類!BO7*1000000/1000</f>
        <v>50216.623492945269</v>
      </c>
      <c r="BP52" s="137">
        <f>(中小企業実態基本調査_令和3年確報_PL中分類!BP12+中小企業実態基本調査_令和3年確報_PL中分類!BP14+中小企業実態基本調査_令和3年確報_PL中分類!BP16)/BP51/中小企業実態基本調査_令和3年確報_PL中分類!BP7*1000000/1000</f>
        <v>299787.0483903251</v>
      </c>
      <c r="BQ52" s="136">
        <f>(中小企業実態基本調査_令和3年確報_PL中分類!BQ12+中小企業実態基本調査_令和3年確報_PL中分類!BQ14+中小企業実態基本調査_令和3年確報_PL中分類!BQ16)/BQ51/中小企業実態基本調査_令和3年確報_PL中分類!BQ7*1000000/1000</f>
        <v>84403.188219290983</v>
      </c>
      <c r="BR52" s="123">
        <f>(中小企業実態基本調査_令和3年確報_PL中分類!BR12+中小企業実態基本調査_令和3年確報_PL中分類!BR14+中小企業実態基本調査_令和3年確報_PL中分類!BR16)/BR51/中小企業実態基本調査_令和3年確報_PL中分類!BR7*1000000/1000</f>
        <v>60472.90740650471</v>
      </c>
      <c r="BS52" s="123">
        <f>(中小企業実態基本調査_令和3年確報_PL中分類!BS12+中小企業実態基本調査_令和3年確報_PL中分類!BS14+中小企業実態基本調査_令和3年確報_PL中分類!BS16)/BS51/中小企業実態基本調査_令和3年確報_PL中分類!BS7*1000000/1000</f>
        <v>219034.78911062263</v>
      </c>
      <c r="BT52" s="137">
        <f>(中小企業実態基本調査_令和3年確報_PL中分類!BT12+中小企業実態基本調査_令和3年確報_PL中分類!BT14+中小企業実態基本調査_令和3年確報_PL中分類!BT16)/BT51/中小企業実態基本調査_令和3年確報_PL中分類!BT7*1000000/1000</f>
        <v>80999.864912729376</v>
      </c>
      <c r="BU52" s="136">
        <f>(中小企業実態基本調査_令和3年確報_PL中分類!BU12+中小企業実態基本調査_令和3年確報_PL中分類!BU14+中小企業実態基本調査_令和3年確報_PL中分類!BU16)/BU51/中小企業実態基本調査_令和3年確報_PL中分類!BU7*1000000/1000</f>
        <v>119717.54142310232</v>
      </c>
      <c r="BV52" s="123">
        <f>(中小企業実態基本調査_令和3年確報_PL中分類!BV12+中小企業実態基本調査_令和3年確報_PL中分類!BV14+中小企業実態基本調査_令和3年確報_PL中分類!BV16)/BV51/中小企業実態基本調査_令和3年確報_PL中分類!BV7*1000000/1000</f>
        <v>152004.80942670093</v>
      </c>
      <c r="BW52" s="123">
        <f>(中小企業実態基本調査_令和3年確報_PL中分類!BW12+中小企業実態基本調査_令和3年確報_PL中分類!BW14+中小企業実態基本調査_令和3年確報_PL中分類!BW16)/BW51/中小企業実態基本調査_令和3年確報_PL中分類!BW7*1000000/1000</f>
        <v>106366.88469617983</v>
      </c>
      <c r="BX52" s="137">
        <f>(中小企業実態基本調査_令和3年確報_PL中分類!BX12+中小企業実態基本調査_令和3年確報_PL中分類!BX14+中小企業実態基本調査_令和3年確報_PL中分類!BX16)/BX51/中小企業実態基本調査_令和3年確報_PL中分類!BX7*1000000/1000</f>
        <v>192547.70943980414</v>
      </c>
      <c r="BY52" s="136">
        <f>(中小企業実態基本調査_令和3年確報_PL中分類!BY12+中小企業実態基本調査_令和3年確報_PL中分類!BY14+中小企業実態基本調査_令和3年確報_PL中分類!BY16)/BY51/中小企業実態基本調査_令和3年確報_PL中分類!BY7*1000000/1000</f>
        <v>211763.46083782779</v>
      </c>
      <c r="BZ52" s="123">
        <f>(中小企業実態基本調査_令和3年確報_PL中分類!BZ12+中小企業実態基本調査_令和3年確報_PL中分類!BZ14+中小企業実態基本調査_令和3年確報_PL中分類!BZ16)/BZ51/中小企業実態基本調査_令和3年確報_PL中分類!BZ7*1000000/1000</f>
        <v>91449.601147734284</v>
      </c>
      <c r="CA52" s="123">
        <f>(中小企業実態基本調査_令和3年確報_PL中分類!CA12+中小企業実態基本調査_令和3年確報_PL中分類!CA14+中小企業実態基本調査_令和3年確報_PL中分類!CA16)/CA51/中小企業実態基本調査_令和3年確報_PL中分類!CA7*1000000/1000</f>
        <v>188684.63108112055</v>
      </c>
      <c r="CB52" s="137">
        <f>(中小企業実態基本調査_令和3年確報_PL中分類!CB12+中小企業実態基本調査_令和3年確報_PL中分類!CB14+中小企業実態基本調査_令和3年確報_PL中分類!CB16)/CB51/中小企業実態基本調査_令和3年確報_PL中分類!CB7*1000000/1000</f>
        <v>469529.63665559725</v>
      </c>
      <c r="CC52" s="136">
        <f>(中小企業実態基本調査_令和3年確報_PL中分類!CC12+中小企業実態基本調査_令和3年確報_PL中分類!CC14+中小企業実態基本調査_令和3年確報_PL中分類!CC16)/CC51/中小企業実態基本調査_令和3年確報_PL中分類!CC7*1000000/1000</f>
        <v>167100.19481445118</v>
      </c>
      <c r="CD52" s="123">
        <f>(中小企業実態基本調査_令和3年確報_PL中分類!CD12+中小企業実態基本調査_令和3年確報_PL中分類!CD14+中小企業実態基本調査_令和3年確報_PL中分類!CD16)/CD51/中小企業実態基本調査_令和3年確報_PL中分類!CD7*1000000/1000</f>
        <v>174497.93388375832</v>
      </c>
      <c r="CE52" s="123">
        <f>(中小企業実態基本調査_令和3年確報_PL中分類!CE12+中小企業実態基本調査_令和3年確報_PL中分類!CE14+中小企業実態基本調査_令和3年確報_PL中分類!CE16)/CE51/中小企業実態基本調査_令和3年確報_PL中分類!CE7*1000000/1000</f>
        <v>75384.672670769694</v>
      </c>
      <c r="CF52" s="123">
        <f>(中小企業実態基本調査_令和3年確報_PL中分類!CF12+中小企業実態基本調査_令和3年確報_PL中分類!CF14+中小企業実態基本調査_令和3年確報_PL中分類!CF16)/CF51/中小企業実態基本調査_令和3年確報_PL中分類!CF7*1000000/1000</f>
        <v>112591.36849215817</v>
      </c>
      <c r="CG52" s="123">
        <f>(中小企業実態基本調査_令和3年確報_PL中分類!CG12+中小企業実態基本調査_令和3年確報_PL中分類!CG14+中小企業実態基本調査_令和3年確報_PL中分類!CG16)/CG51/中小企業実態基本調査_令和3年確報_PL中分類!CG7*1000000/1000</f>
        <v>314020.62627458357</v>
      </c>
      <c r="CH52" s="137">
        <f>(中小企業実態基本調査_令和3年確報_PL中分類!CH12+中小企業実態基本調査_令和3年確報_PL中分類!CH14+中小企業実態基本調査_令和3年確報_PL中分類!CH16)/CH51/中小企業実態基本調査_令和3年確報_PL中分類!CH7*1000000/1000</f>
        <v>181696.02737791737</v>
      </c>
    </row>
    <row r="53" spans="1:86" s="101" customFormat="1" ht="16.5" x14ac:dyDescent="0.15">
      <c r="A53" s="184" t="s">
        <v>95</v>
      </c>
      <c r="D53" s="227"/>
      <c r="E53" s="233"/>
      <c r="F53" s="171" t="s">
        <v>521</v>
      </c>
      <c r="G53" s="172" t="s">
        <v>603</v>
      </c>
      <c r="H53" s="159">
        <f>H52/(中小企業実態基本調査_令和3年確報_PL中分類!H9/中小企業実態基本調査_令和3年確報_PL中分類!H7*1000000/1000)</f>
        <v>0.76083471636134459</v>
      </c>
      <c r="I53" s="160">
        <f>I52/(中小企業実態基本調査_令和3年確報_PL中分類!I9)</f>
        <v>2.0670599561565728E-3</v>
      </c>
      <c r="J53" s="161">
        <f>J52/(中小企業実態基本調査_令和3年確報_PL中分類!J9)</f>
        <v>4.4172428172585517E-3</v>
      </c>
      <c r="K53" s="161">
        <f>K52/(中小企業実態基本調査_令和3年確報_PL中分類!K9)</f>
        <v>7.6500117951102693E-3</v>
      </c>
      <c r="L53" s="162">
        <f>L52/(中小企業実態基本調査_令和3年確報_PL中分類!L9)</f>
        <v>8.0064311428977731E-3</v>
      </c>
      <c r="M53" s="160">
        <f>M52/(中小企業実態基本調査_令和3年確報_PL中分類!M9)</f>
        <v>2.7799005062215808E-3</v>
      </c>
      <c r="N53" s="161">
        <f>N52/(中小企業実態基本調査_令和3年確報_PL中分類!N9)</f>
        <v>2.7763521812245021E-2</v>
      </c>
      <c r="O53" s="161">
        <f>O52/(中小企業実態基本調査_令和3年確報_PL中分類!O9)</f>
        <v>0.13577635663905088</v>
      </c>
      <c r="P53" s="161">
        <f>P52/(中小企業実態基本調査_令和3年確報_PL中分類!P9)</f>
        <v>3.8548582485058568E-2</v>
      </c>
      <c r="Q53" s="161">
        <f>Q52/(中小企業実態基本調査_令和3年確報_PL中分類!Q9)</f>
        <v>0.10463766652737162</v>
      </c>
      <c r="R53" s="161">
        <f>R52/(中小企業実態基本調査_令和3年確報_PL中分類!R9)</f>
        <v>9.631615063546102E-2</v>
      </c>
      <c r="S53" s="161">
        <f>S52/(中小企業実態基本調査_令和3年確報_PL中分類!S9)</f>
        <v>0.11245431766126095</v>
      </c>
      <c r="T53" s="161">
        <f>T52/(中小企業実態基本調査_令和3年確報_PL中分類!T9)</f>
        <v>4.3878463672015693E-2</v>
      </c>
      <c r="U53" s="161">
        <f>U52/(中小企業実態基本調査_令和3年確報_PL中分類!U9)</f>
        <v>0.11157830668949838</v>
      </c>
      <c r="V53" s="161">
        <f>V52/(中小企業実態基本調査_令和3年確報_PL中分類!V9)</f>
        <v>0.92383971441744128</v>
      </c>
      <c r="W53" s="161">
        <f>W52/(中小企業実態基本調査_令和3年確報_PL中分類!W9)</f>
        <v>4.942581055112942E-2</v>
      </c>
      <c r="X53" s="161">
        <f>X52/(中小企業実態基本調査_令和3年確報_PL中分類!X9)</f>
        <v>0.2449750953901067</v>
      </c>
      <c r="Y53" s="161">
        <f>Y52/(中小企業実態基本調査_令和3年確報_PL中分類!Y9)</f>
        <v>0.41196990357483032</v>
      </c>
      <c r="Z53" s="161">
        <f>Z52/(中小企業実態基本調査_令和3年確報_PL中分類!Z9)</f>
        <v>6.1044654675380262E-2</v>
      </c>
      <c r="AA53" s="161">
        <f>AA52/(中小企業実態基本調査_令和3年確報_PL中分類!AA9)</f>
        <v>0.14426304588203565</v>
      </c>
      <c r="AB53" s="161">
        <f>AB52/(中小企業実態基本調査_令和3年確報_PL中分類!AB9)</f>
        <v>0.21275764660006935</v>
      </c>
      <c r="AC53" s="161">
        <f>AC52/(中小企業実態基本調査_令和3年確報_PL中分類!AC9/中小企業実態基本調査_令和3年確報_PL中分類!AC7*1000000/1000)</f>
        <v>0.74324458278898409</v>
      </c>
      <c r="AD53" s="161">
        <f>AD52/(中小企業実態基本調査_令和3年確報_PL中分類!AD9/中小企業実態基本調査_令和3年確報_PL中分類!AD7*1000000/1000)</f>
        <v>0.75424783032405518</v>
      </c>
      <c r="AE53" s="161">
        <f>AE52/(中小企業実態基本調査_令和3年確報_PL中分類!AE9/中小企業実態基本調査_令和3年確報_PL中分類!AE7*1000000/1000)</f>
        <v>0.75359708118008883</v>
      </c>
      <c r="AF53" s="161">
        <f>AF52/(中小企業実態基本調査_令和3年確報_PL中分類!AF9/中小企業実態基本調査_令和3年確報_PL中分類!AF7*1000000/1000)</f>
        <v>0.79278259663303008</v>
      </c>
      <c r="AG53" s="161">
        <f>AG52/(中小企業実態基本調査_令和3年確報_PL中分類!AG9/中小企業実態基本調査_令和3年確報_PL中分類!AG7*1000000/1000)</f>
        <v>0.6778874199594358</v>
      </c>
      <c r="AH53" s="161">
        <f>AH52/(中小企業実態基本調査_令和3年確報_PL中分類!AH9/中小企業実態基本調査_令和3年確報_PL中分類!AH7*1000000/1000)</f>
        <v>0.7569263500016632</v>
      </c>
      <c r="AI53" s="161">
        <f>AI52/(中小企業実態基本調査_令和3年確報_PL中分類!AI9/中小企業実態基本調査_令和3年確報_PL中分類!AI7*1000000/1000)</f>
        <v>0.67277457833586096</v>
      </c>
      <c r="AJ53" s="161">
        <f>AJ52/(中小企業実態基本調査_令和3年確報_PL中分類!AJ9/中小企業実態基本調査_令和3年確報_PL中分類!AJ7*1000000/1000)</f>
        <v>0.66840362772959017</v>
      </c>
      <c r="AK53" s="162">
        <f>AK52/(中小企業実態基本調査_令和3年確報_PL中分類!AK9/中小企業実態基本調査_令和3年確報_PL中分類!AK7*1000000/1000)</f>
        <v>0.7474782237551314</v>
      </c>
      <c r="AL53" s="160">
        <f>AL52/(中小企業実態基本調査_令和3年確報_PL中分類!AL9/中小企業実態基本調査_令和3年確報_PL中分類!AL7*1000000/1000)</f>
        <v>0.78960883611240273</v>
      </c>
      <c r="AM53" s="161">
        <f>AM52/(中小企業実態基本調査_令和3年確報_PL中分類!AM9/中小企業実態基本調査_令和3年確報_PL中分類!AM7*1000000/1000)</f>
        <v>0.58679515113547254</v>
      </c>
      <c r="AN53" s="161">
        <f>AN52/(中小企業実態基本調査_令和3年確報_PL中分類!AN9/中小企業実態基本調査_令和3年確報_PL中分類!AN7*1000000/1000)</f>
        <v>0.66853729431269049</v>
      </c>
      <c r="AO53" s="161">
        <f>AO52/(中小企業実態基本調査_令和3年確報_PL中分類!AO9/中小企業実態基本調査_令和3年確報_PL中分類!AO7*1000000/1000)</f>
        <v>0.84312907790677283</v>
      </c>
      <c r="AP53" s="161">
        <f>AP52/(中小企業実態基本調査_令和3年確報_PL中分類!AP9/中小企業実態基本調査_令和3年確報_PL中分類!AP7*1000000/1000)</f>
        <v>0.71926026236455087</v>
      </c>
      <c r="AQ53" s="162">
        <f>AQ52/(中小企業実態基本調査_令和3年確報_PL中分類!AQ9/中小企業実態基本調査_令和3年確報_PL中分類!AQ7*1000000/1000)</f>
        <v>0.81034250623567483</v>
      </c>
      <c r="AR53" s="160">
        <f>AR52/(中小企業実態基本調査_令和3年確報_PL中分類!AR9/中小企業実態基本調査_令和3年確報_PL中分類!AR7*1000000/1000)</f>
        <v>0.73201008606164386</v>
      </c>
      <c r="AS53" s="161">
        <f>AS52/(中小企業実態基本調査_令和3年確報_PL中分類!AS9/中小企業実態基本調査_令和3年確報_PL中分類!AS7*1000000/1000)</f>
        <v>1.1255726910355399</v>
      </c>
      <c r="AT53" s="161">
        <f>AT52/(中小企業実態基本調査_令和3年確報_PL中分類!AT9/中小企業実態基本調査_令和3年確報_PL中分類!AT7*1000000/1000)</f>
        <v>0.73223532998412366</v>
      </c>
      <c r="AU53" s="161">
        <f>AU52/(中小企業実態基本調査_令和3年確報_PL中分類!AU9/中小企業実態基本調査_令和3年確報_PL中分類!AU7*1000000/1000)</f>
        <v>0.64587508227421153</v>
      </c>
      <c r="AV53" s="161">
        <f>AV52/(中小企業実態基本調査_令和3年確報_PL中分類!AV9/中小企業実態基本調査_令和3年確報_PL中分類!AV7*1000000/1000)</f>
        <v>0.58453372627666844</v>
      </c>
      <c r="AW53" s="161">
        <f>AW52/(中小企業実態基本調査_令和3年確報_PL中分類!AW9/中小企業実態基本調査_令和3年確報_PL中分類!AW7*1000000/1000)</f>
        <v>0.61316107776280671</v>
      </c>
      <c r="AX53" s="162" t="e">
        <f>AX52/(中小企業実態基本調査_令和3年確報_PL中分類!AX9/中小企業実態基本調査_令和3年確報_PL中分類!AX7*1000000/1000)</f>
        <v>#VALUE!</v>
      </c>
      <c r="AY53" s="160">
        <f>AY52/(中小企業実態基本調査_令和3年確報_PL中分類!AY9/中小企業実態基本調査_令和3年確報_PL中分類!AY7*1000000/1000)</f>
        <v>0.75411369248144144</v>
      </c>
      <c r="AZ53" s="161">
        <f>AZ52/(中小企業実態基本調査_令和3年確報_PL中分類!AZ9/中小企業実態基本調査_令和3年確報_PL中分類!AZ7*1000000/1000)</f>
        <v>0.74424902607012866</v>
      </c>
      <c r="BA53" s="161">
        <f>BA52/(中小企業実態基本調査_令和3年確報_PL中分類!BA9/中小企業実態基本調査_令和3年確報_PL中分類!BA7*1000000/1000)</f>
        <v>0.77320288894642708</v>
      </c>
      <c r="BB53" s="161">
        <f>BB52/(中小企業実態基本調査_令和3年確報_PL中分類!BB9/中小企業実態基本調査_令和3年確報_PL中分類!BB7*1000000/1000)</f>
        <v>0.76413954581548471</v>
      </c>
      <c r="BC53" s="161">
        <f>BC52/(中小企業実態基本調査_令和3年確報_PL中分類!BC9/中小企業実態基本調査_令和3年確報_PL中分類!BC7*1000000/1000)</f>
        <v>0.72774619567848142</v>
      </c>
      <c r="BD53" s="161">
        <f>BD52/(中小企業実態基本調査_令和3年確報_PL中分類!BD9/中小企業実態基本調査_令和3年確報_PL中分類!BD7*1000000/1000)</f>
        <v>0.75102256505538556</v>
      </c>
      <c r="BE53" s="162">
        <f>BE52/(中小企業実態基本調査_令和3年確報_PL中分類!BE9/中小企業実態基本調査_令和3年確報_PL中分類!BE7*1000000/1000)</f>
        <v>0.77264373925028884</v>
      </c>
      <c r="BF53" s="160">
        <f>BF52/(中小企業実態基本調査_令和3年確報_PL中分類!BF9/中小企業実態基本調査_令和3年確報_PL中分類!BF7*1000000/1000)</f>
        <v>0.91393225479756957</v>
      </c>
      <c r="BG53" s="161">
        <f>BG52/(中小企業実態基本調査_令和3年確報_PL中分類!BG9/中小企業実態基本調査_令和3年確報_PL中分類!BG7*1000000/1000)</f>
        <v>0.88850082632622418</v>
      </c>
      <c r="BH53" s="161">
        <f>BH52/(中小企業実態基本調査_令和3年確報_PL中分類!BH9/中小企業実態基本調査_令和3年確報_PL中分類!BH7*1000000/1000)</f>
        <v>0.99831857910994248</v>
      </c>
      <c r="BI53" s="161">
        <f>BI52/(中小企業実態基本調査_令和3年確報_PL中分類!BI9/中小企業実態基本調査_令和3年確報_PL中分類!BI7*1000000/1000)</f>
        <v>0.93572133022565507</v>
      </c>
      <c r="BJ53" s="161">
        <f>BJ52/(中小企業実態基本調査_令和3年確報_PL中分類!BJ9/中小企業実態基本調査_令和3年確報_PL中分類!BJ7*1000000/1000)</f>
        <v>0.89930958134323202</v>
      </c>
      <c r="BK53" s="161">
        <f>BK52/(中小企業実態基本調査_令和3年確報_PL中分類!BK9/中小企業実態基本調査_令和3年確報_PL中分類!BK7*1000000/1000)</f>
        <v>0.89432583079614469</v>
      </c>
      <c r="BL53" s="162">
        <f>BL52/(中小企業実態基本調査_令和3年確報_PL中分類!BL9/中小企業実態基本調査_令和3年確報_PL中分類!BL7*1000000/1000)</f>
        <v>0.90022396380227399</v>
      </c>
      <c r="BM53" s="160">
        <f>BM52/(中小企業実態基本調査_令和3年確報_PL中分類!BM9/中小企業実態基本調査_令和3年確報_PL中分類!BM7*1000000/1000)</f>
        <v>0.68916752595314401</v>
      </c>
      <c r="BN53" s="161">
        <f>BN52/(中小企業実態基本調査_令和3年確報_PL中分類!BN9/中小企業実態基本調査_令和3年確報_PL中分類!BN7*1000000/1000)</f>
        <v>0.60451997978300809</v>
      </c>
      <c r="BO53" s="161">
        <f>BO52/(中小企業実態基本調査_令和3年確報_PL中分類!BO9/中小企業実態基本調査_令和3年確報_PL中分類!BO7*1000000/1000)</f>
        <v>0.75320079216899061</v>
      </c>
      <c r="BP53" s="162">
        <f>BP52/(中小企業実態基本調査_令和3年確報_PL中分類!BP9/中小企業実態基本調査_令和3年確報_PL中分類!BP7*1000000/1000)</f>
        <v>0.65338972498162629</v>
      </c>
      <c r="BQ53" s="160">
        <f>BQ52/(中小企業実態基本調査_令和3年確報_PL中分類!BQ9/中小企業実態基本調査_令和3年確報_PL中分類!BQ7*1000000/1000)</f>
        <v>0.81589401722482802</v>
      </c>
      <c r="BR53" s="161">
        <f>BR52/(中小企業実態基本調査_令和3年確報_PL中分類!BR9/中小企業実態基本調査_令和3年確報_PL中分類!BR7*1000000/1000)</f>
        <v>0.86298717568004746</v>
      </c>
      <c r="BS53" s="161">
        <f>BS52/(中小企業実態基本調査_令和3年確報_PL中分類!BS9/中小企業実態基本調査_令和3年確報_PL中分類!BS7*1000000/1000)</f>
        <v>0.64489525042460338</v>
      </c>
      <c r="BT53" s="162">
        <f>BT52/(中小企業実態基本調査_令和3年確報_PL中分類!BT9/中小企業実態基本調査_令和3年確報_PL中分類!BT7*1000000/1000)</f>
        <v>0.83004593078889521</v>
      </c>
      <c r="BU53" s="160">
        <f>BU52/(中小企業実態基本調査_令和3年確報_PL中分類!BU9/中小企業実態基本調査_令和3年確報_PL中分類!BU7*1000000/1000)</f>
        <v>1.1136793016146891</v>
      </c>
      <c r="BV53" s="161">
        <f>BV52/(中小企業実態基本調査_令和3年確報_PL中分類!BV9/中小企業実態基本調査_令和3年確報_PL中分類!BV7*1000000/1000)</f>
        <v>1.1896376973750309</v>
      </c>
      <c r="BW53" s="161">
        <f>BW52/(中小企業実態基本調査_令和3年確報_PL中分類!BW9/中小企業実態基本調査_令和3年確報_PL中分類!BW7*1000000/1000)</f>
        <v>1.111551546713246</v>
      </c>
      <c r="BX53" s="162">
        <f>BX52/(中小企業実態基本調査_令和3年確報_PL中分類!BX9/中小企業実態基本調査_令和3年確報_PL中分類!BX7*1000000/1000)</f>
        <v>0.9609288284474814</v>
      </c>
      <c r="BY53" s="160">
        <f>BY52/(中小企業実態基本調査_令和3年確報_PL中分類!BY9/中小企業実態基本調査_令和3年確報_PL中分類!BY7*1000000/1000)</f>
        <v>0.84640718658468139</v>
      </c>
      <c r="BZ53" s="161">
        <f>BZ52/(中小企業実態基本調査_令和3年確報_PL中分類!BZ9/中小企業実態基本調査_令和3年確報_PL中分類!BZ7*1000000/1000)</f>
        <v>0.98913843549030622</v>
      </c>
      <c r="CA53" s="161">
        <f>CA52/(中小企業実態基本調査_令和3年確報_PL中分類!CA9/中小企業実態基本調査_令和3年確報_PL中分類!CA7*1000000/1000)</f>
        <v>1.0498094828721838</v>
      </c>
      <c r="CB53" s="162">
        <f>CB52/(中小企業実態基本調査_令和3年確報_PL中分類!CB9/中小企業実態基本調査_令和3年確報_PL中分類!CB7*1000000/1000)</f>
        <v>0.69718291774641705</v>
      </c>
      <c r="CC53" s="160">
        <f>CC52/(中小企業実態基本調査_令和3年確報_PL中分類!CC9/中小企業実態基本調査_令和3年確報_PL中分類!CC7*1000000/1000)</f>
        <v>0.83421099438963631</v>
      </c>
      <c r="CD53" s="161">
        <f>CD52/(中小企業実態基本調査_令和3年確報_PL中分類!CD9/中小企業実態基本調査_令和3年確報_PL中分類!CD7*1000000/1000)</f>
        <v>0.69749168669766004</v>
      </c>
      <c r="CE53" s="161">
        <f>CE52/(中小企業実態基本調査_令和3年確報_PL中分類!CE9/中小企業実態基本調査_令和3年確報_PL中分類!CE7*1000000/1000)</f>
        <v>0.79308443195702716</v>
      </c>
      <c r="CF53" s="161">
        <f>CF52/(中小企業実態基本調査_令和3年確報_PL中分類!CF9/中小企業実態基本調査_令和3年確報_PL中分類!CF7*1000000/1000)</f>
        <v>0.87219690212168188</v>
      </c>
      <c r="CG53" s="161">
        <f>CG52/(中小企業実態基本調査_令和3年確報_PL中分類!CG9/中小企業実態基本調査_令和3年確報_PL中分類!CG7*1000000/1000)</f>
        <v>0.92202759520433497</v>
      </c>
      <c r="CH53" s="162">
        <f>CH52/(中小企業実態基本調査_令和3年確報_PL中分類!CH9/中小企業実態基本調査_令和3年確報_PL中分類!CH7*1000000/1000)</f>
        <v>0.8511351286402784</v>
      </c>
    </row>
    <row r="54" spans="1:86" s="107" customFormat="1" ht="16.5" x14ac:dyDescent="0.4">
      <c r="A54" s="184" t="s">
        <v>96</v>
      </c>
      <c r="C54" s="102"/>
      <c r="D54" s="150"/>
      <c r="E54" s="138"/>
      <c r="F54" s="171" t="s">
        <v>594</v>
      </c>
      <c r="G54" s="175" t="s">
        <v>595</v>
      </c>
      <c r="H54" s="145">
        <f>中小企業実態基本調査_令和3年確報_PL中分類!H8/中小企業実態基本調査_令和3年確報_PL中分類!H7</f>
        <v>15.460700980465862</v>
      </c>
      <c r="I54" s="146">
        <f>中小企業実態基本調査_令和3年確報_PL中分類!I8/中小企業実態基本調査_令和3年確報_PL中分類!I7</f>
        <v>9.5195010067672925</v>
      </c>
      <c r="J54" s="147">
        <f>中小企業実態基本調査_令和3年確報_PL中分類!J8/中小企業実態基本調査_令和3年確報_PL中分類!J7</f>
        <v>10.526735602311371</v>
      </c>
      <c r="K54" s="147">
        <f>中小企業実態基本調査_令和3年確報_PL中分類!K8/中小企業実態基本調査_令和3年確報_PL中分類!K7</f>
        <v>8.1587461453001211</v>
      </c>
      <c r="L54" s="148">
        <f>中小企業実態基本調査_令和3年確報_PL中分類!L8/中小企業実態基本調査_令和3年確報_PL中分類!L7</f>
        <v>9.3552274916552793</v>
      </c>
      <c r="M54" s="146">
        <f>中小企業実態基本調査_令和3年確報_PL中分類!M8/中小企業実態基本調査_令和3年確報_PL中分類!M7</f>
        <v>24.40854627168299</v>
      </c>
      <c r="N54" s="147">
        <f>中小企業実態基本調査_令和3年確報_PL中分類!N8/中小企業実態基本調査_令和3年確報_PL中分類!N7</f>
        <v>39.651711532070458</v>
      </c>
      <c r="O54" s="147">
        <f>中小企業実態基本調査_令和3年確報_PL中分類!O8/中小企業実態基本調査_令和3年確報_PL中分類!O7</f>
        <v>20.039096801170814</v>
      </c>
      <c r="P54" s="147">
        <f>中小企業実態基本調査_令和3年確報_PL中分類!P8/中小企業実態基本調査_令和3年確報_PL中分類!P7</f>
        <v>16.64722813885211</v>
      </c>
      <c r="Q54" s="147">
        <f>中小企業実態基本調査_令和3年確報_PL中分類!Q8/中小企業実態基本調査_令和3年確報_PL中分類!Q7</f>
        <v>14.335294117647059</v>
      </c>
      <c r="R54" s="147">
        <f>中小企業実態基本調査_令和3年確報_PL中分類!R8/中小企業実態基本調査_令和3年確報_PL中分類!R7</f>
        <v>12.472094151904878</v>
      </c>
      <c r="S54" s="147">
        <f>中小企業実態基本調査_令和3年確報_PL中分類!S8/中小企業実態基本調査_令和3年確報_PL中分類!S7</f>
        <v>26.919061302681992</v>
      </c>
      <c r="T54" s="147">
        <f>中小企業実態基本調査_令和3年確報_PL中分類!T8/中小企業実態基本調査_令和3年確報_PL中分類!T7</f>
        <v>15.709458720612357</v>
      </c>
      <c r="U54" s="147">
        <f>中小企業実態基本調査_令和3年確報_PL中分類!U8/中小企業実態基本調査_令和3年確報_PL中分類!U7</f>
        <v>49.512327231976094</v>
      </c>
      <c r="V54" s="147">
        <f>中小企業実態基本調査_令和3年確報_PL中分類!V8/中小企業実態基本調査_令和3年確報_PL中分類!V7</f>
        <v>28.852886405959033</v>
      </c>
      <c r="W54" s="147">
        <f>中小企業実態基本調査_令和3年確報_PL中分類!W8/中小企業実態基本調査_令和3年確報_PL中分類!W7</f>
        <v>29.303524992776655</v>
      </c>
      <c r="X54" s="147">
        <f>中小企業実態基本調査_令和3年確報_PL中分類!X8/中小企業実態基本調査_令和3年確報_PL中分類!X7</f>
        <v>30.734290843806104</v>
      </c>
      <c r="Y54" s="147">
        <f>中小企業実態基本調査_令和3年確報_PL中分類!Y8/中小企業実態基本調査_令和3年確報_PL中分類!Y7</f>
        <v>13.801057184046131</v>
      </c>
      <c r="Z54" s="147">
        <f>中小企業実態基本調査_令和3年確報_PL中分類!Z8/中小企業実態基本調査_令和3年確報_PL中分類!Z7</f>
        <v>22.438014071945297</v>
      </c>
      <c r="AA54" s="147">
        <f>中小企業実態基本調査_令和3年確報_PL中分類!AA8/中小企業実態基本調査_令和3年確報_PL中分類!AA7</f>
        <v>33.254331550802142</v>
      </c>
      <c r="AB54" s="147">
        <f>中小企業実態基本調査_令和3年確報_PL中分類!AB8/中小企業実態基本調査_令和3年確報_PL中分類!AB7</f>
        <v>29.925863804092586</v>
      </c>
      <c r="AC54" s="147">
        <f>中小企業実態基本調査_令和3年確報_PL中分類!AC8/中小企業実態基本調査_令和3年確報_PL中分類!AC7</f>
        <v>17.617293558149591</v>
      </c>
      <c r="AD54" s="147">
        <f>中小企業実態基本調査_令和3年確報_PL中分類!AD8/中小企業実態基本調査_令和3年確報_PL中分類!AD7</f>
        <v>22.904047667967948</v>
      </c>
      <c r="AE54" s="147">
        <f>中小企業実態基本調査_令和3年確報_PL中分類!AE8/中小企業実態基本調査_令和3年確報_PL中分類!AE7</f>
        <v>18.734556484427017</v>
      </c>
      <c r="AF54" s="147">
        <f>中小企業実態基本調査_令和3年確報_PL中分類!AF8/中小企業実態基本調査_令和3年確報_PL中分類!AF7</f>
        <v>30.73121710001595</v>
      </c>
      <c r="AG54" s="147">
        <f>中小企業実態基本調査_令和3年確報_PL中分類!AG8/中小企業実態基本調査_令和3年確報_PL中分類!AG7</f>
        <v>48.187425149700601</v>
      </c>
      <c r="AH54" s="147">
        <f>中小企業実態基本調査_令和3年確報_PL中分類!AH8/中小企業実態基本調査_令和3年確報_PL中分類!AH7</f>
        <v>27.771902540176256</v>
      </c>
      <c r="AI54" s="147">
        <f>中小企業実態基本調査_令和3年確報_PL中分類!AI8/中小企業実態基本調査_令和3年確報_PL中分類!AI7</f>
        <v>50.515683147262095</v>
      </c>
      <c r="AJ54" s="147">
        <f>中小企業実態基本調査_令和3年確報_PL中分類!AJ8/中小企業実態基本調査_令和3年確報_PL中分類!AJ7</f>
        <v>40.571305768073586</v>
      </c>
      <c r="AK54" s="148">
        <f>中小企業実態基本調査_令和3年確報_PL中分類!AK8/中小企業実態基本調査_令和3年確報_PL中分類!AK7</f>
        <v>12.763885197980334</v>
      </c>
      <c r="AL54" s="146">
        <f>中小企業実態基本調査_令和3年確報_PL中分類!AL8/中小企業実態基本調査_令和3年確報_PL中分類!AL7</f>
        <v>15.784192796061156</v>
      </c>
      <c r="AM54" s="147">
        <f>中小企業実態基本調査_令和3年確報_PL中分類!AM8/中小企業実態基本調査_令和3年確報_PL中分類!AM7</f>
        <v>34.799031476997577</v>
      </c>
      <c r="AN54" s="147">
        <f>中小企業実態基本調査_令和3年確報_PL中分類!AN8/中小企業実態基本調査_令和3年確報_PL中分類!AN7</f>
        <v>29.922659430122117</v>
      </c>
      <c r="AO54" s="147">
        <f>中小企業実態基本調査_令和3年確報_PL中分類!AO8/中小企業実態基本調査_令和3年確報_PL中分類!AO7</f>
        <v>16.901622122663372</v>
      </c>
      <c r="AP54" s="147">
        <f>中小企業実態基本調査_令和3年確報_PL中分類!AP8/中小企業実態基本調査_令和3年確報_PL中分類!AP7</f>
        <v>13.512466776357423</v>
      </c>
      <c r="AQ54" s="148">
        <f>中小企業実態基本調査_令和3年確報_PL中分類!AQ8/中小企業実態基本調査_令和3年確報_PL中分類!AQ7</f>
        <v>12.447484497858467</v>
      </c>
      <c r="AR54" s="146">
        <f>中小企業実態基本調査_令和3年確報_PL中分類!AR8/中小企業実態基本調査_令和3年確報_PL中分類!AR7</f>
        <v>37.982326977093109</v>
      </c>
      <c r="AS54" s="147">
        <f>中小企業実態基本調査_令和3年確報_PL中分類!AS8/中小企業実態基本調査_令和3年確報_PL中分類!AS7</f>
        <v>53.274195536925163</v>
      </c>
      <c r="AT54" s="147">
        <f>中小企業実態基本調査_令和3年確報_PL中分類!AT8/中小企業実態基本調査_令和3年確報_PL中分類!AT7</f>
        <v>32.715994764397905</v>
      </c>
      <c r="AU54" s="147">
        <f>中小企業実態基本調査_令和3年確報_PL中分類!AU8/中小企業実態基本調査_令和3年確報_PL中分類!AU7</f>
        <v>19.188635305076851</v>
      </c>
      <c r="AV54" s="147">
        <f>中小企業実態基本調査_令和3年確報_PL中分類!AV8/中小企業実態基本調査_令和3年確報_PL中分類!AV7</f>
        <v>50.068190061661227</v>
      </c>
      <c r="AW54" s="147">
        <f>中小企業実態基本調査_令和3年確報_PL中分類!AW8/中小企業実態基本調査_令和3年確報_PL中分類!AW7</f>
        <v>51.944380450880367</v>
      </c>
      <c r="AX54" s="148" t="e">
        <f>中小企業実態基本調査_令和3年確報_PL中分類!AX8/中小企業実態基本調査_令和3年確報_PL中分類!AX7</f>
        <v>#VALUE!</v>
      </c>
      <c r="AY54" s="146">
        <f>中小企業実態基本調査_令和3年確報_PL中分類!AY8/中小企業実態基本調査_令和3年確報_PL中分類!AY7</f>
        <v>13.306078848161309</v>
      </c>
      <c r="AZ54" s="147">
        <f>中小企業実態基本調査_令和3年確報_PL中分類!AZ8/中小企業実態基本調査_令和3年確報_PL中分類!AZ7</f>
        <v>14.69814502529511</v>
      </c>
      <c r="BA54" s="147">
        <f>中小企業実態基本調査_令和3年確報_PL中分類!BA8/中小企業実態基本調査_令和3年確報_PL中分類!BA7</f>
        <v>16.236074619022595</v>
      </c>
      <c r="BB54" s="147">
        <f>中小企業実態基本調査_令和3年確報_PL中分類!BB8/中小企業実態基本調査_令和3年確報_PL中分類!BB7</f>
        <v>14.52173095014111</v>
      </c>
      <c r="BC54" s="147">
        <f>中小企業実態基本調査_令和3年確報_PL中分類!BC8/中小企業実態基本調査_令和3年確報_PL中分類!BC7</f>
        <v>12.619577229655059</v>
      </c>
      <c r="BD54" s="147">
        <f>中小企業実態基本調査_令和3年確報_PL中分類!BD8/中小企業実態基本調査_令和3年確報_PL中分類!BD7</f>
        <v>13.875277950724895</v>
      </c>
      <c r="BE54" s="148">
        <f>中小企業実態基本調査_令和3年確報_PL中分類!BE8/中小企業実態基本調査_令和3年確報_PL中分類!BE7</f>
        <v>11.343634478405916</v>
      </c>
      <c r="BF54" s="146">
        <f>中小企業実態基本調査_令和3年確報_PL中分類!BF8/中小企業実態基本調査_令和3年確報_PL中分類!BF7</f>
        <v>14.347753217081475</v>
      </c>
      <c r="BG54" s="147">
        <f>中小企業実態基本調査_令和3年確報_PL中分類!BG8/中小企業実態基本調査_令和3年確報_PL中分類!BG7</f>
        <v>69.778597785977865</v>
      </c>
      <c r="BH54" s="147">
        <f>中小企業実態基本調査_令和3年確報_PL中分類!BH8/中小企業実態基本調査_令和3年確報_PL中分類!BH7</f>
        <v>10.577434874951237</v>
      </c>
      <c r="BI54" s="147">
        <f>中小企業実態基本調査_令和3年確報_PL中分類!BI8/中小企業実態基本調査_令和3年確報_PL中分類!BI7</f>
        <v>24.942596170735992</v>
      </c>
      <c r="BJ54" s="147">
        <f>中小企業実態基本調査_令和3年確報_PL中分類!BJ8/中小企業実態基本調査_令和3年確報_PL中分類!BJ7</f>
        <v>9.9013803086835068</v>
      </c>
      <c r="BK54" s="147">
        <f>中小企業実態基本調査_令和3年確報_PL中分類!BK8/中小企業実態基本調査_令和3年確報_PL中分類!BK7</f>
        <v>12.559040725305257</v>
      </c>
      <c r="BL54" s="148">
        <f>中小企業実態基本調査_令和3年確報_PL中分類!BL8/中小企業実態基本調査_令和3年確報_PL中分類!BL7</f>
        <v>7.7061935302654367</v>
      </c>
      <c r="BM54" s="146">
        <f>中小企業実態基本調査_令和3年確報_PL中分類!BM8/中小企業実態基本調査_令和3年確報_PL中分類!BM7</f>
        <v>5.0740209310459248</v>
      </c>
      <c r="BN54" s="147">
        <f>中小企業実態基本調査_令和3年確報_PL中分類!BN8/中小企業実態基本調査_令和3年確報_PL中分類!BN7</f>
        <v>6.0355709666108233</v>
      </c>
      <c r="BO54" s="147">
        <f>中小企業実態基本調査_令和3年確報_PL中分類!BO8/中小企業実態基本調査_令和3年確報_PL中分類!BO7</f>
        <v>4.0625525295733658</v>
      </c>
      <c r="BP54" s="148">
        <f>中小企業実態基本調査_令和3年確報_PL中分類!BP8/中小企業実態基本調査_令和3年確報_PL中分類!BP7</f>
        <v>14.208897959183673</v>
      </c>
      <c r="BQ54" s="146">
        <f>中小企業実態基本調査_令和3年確報_PL中分類!BQ8/中小企業実態基本調査_令和3年確報_PL中分類!BQ7</f>
        <v>7.9819988732791103</v>
      </c>
      <c r="BR54" s="147">
        <f>中小企業実態基本調査_令和3年確報_PL中分類!BR8/中小企業実態基本調査_令和3年確報_PL中分類!BR7</f>
        <v>6.1836157096886755</v>
      </c>
      <c r="BS54" s="147">
        <f>中小企業実態基本調査_令和3年確報_PL中分類!BS8/中小企業実態基本調査_令和3年確報_PL中分類!BS7</f>
        <v>11.336157864190366</v>
      </c>
      <c r="BT54" s="148">
        <f>中小企業実態基本調査_令和3年確報_PL中分類!BT8/中小企業実態基本調査_令和3年確報_PL中分類!BT7</f>
        <v>9.1780986086923964</v>
      </c>
      <c r="BU54" s="146">
        <f>中小企業実態基本調査_令和3年確報_PL中分類!BU8/中小企業実態基本調査_令和3年確報_PL中分類!BU7</f>
        <v>23.832251293817457</v>
      </c>
      <c r="BV54" s="147">
        <f>中小企業実態基本調査_令和3年確報_PL中分類!BV8/中小企業実態基本調査_令和3年確報_PL中分類!BV7</f>
        <v>22.877951807228914</v>
      </c>
      <c r="BW54" s="147">
        <f>中小企業実態基本調査_令和3年確報_PL中分類!BW8/中小企業実態基本調査_令和3年確報_PL中分類!BW7</f>
        <v>21.407548179871519</v>
      </c>
      <c r="BX54" s="148">
        <f>中小企業実態基本調査_令和3年確報_PL中分類!BX8/中小企業実態基本調査_令和3年確報_PL中分類!BX7</f>
        <v>57.378171292354843</v>
      </c>
      <c r="BY54" s="146">
        <f>中小企業実態基本調査_令和3年確報_PL中分類!BY8/中小企業実態基本調査_令和3年確報_PL中分類!BY7</f>
        <v>17.889062242157848</v>
      </c>
      <c r="BZ54" s="147">
        <f>中小企業実態基本調査_令和3年確報_PL中分類!BZ8/中小企業実態基本調査_令和3年確報_PL中分類!BZ7</f>
        <v>14.53709584295612</v>
      </c>
      <c r="CA54" s="147">
        <f>中小企業実態基本調査_令和3年確報_PL中分類!CA8/中小企業実態基本調査_令和3年確報_PL中分類!CA7</f>
        <v>18.273881462491609</v>
      </c>
      <c r="CB54" s="148">
        <f>中小企業実態基本調査_令和3年確報_PL中分類!CB8/中小企業実態基本調査_令和3年確報_PL中分類!CB7</f>
        <v>24.911806088513686</v>
      </c>
      <c r="CC54" s="146">
        <f>中小企業実態基本調査_令和3年確報_PL中分類!CC8/中小企業実態基本調査_令和3年確報_PL中分類!CC7</f>
        <v>28.024727036010535</v>
      </c>
      <c r="CD54" s="147">
        <f>中小企業実態基本調査_令和3年確報_PL中分類!CD8/中小企業実態基本調査_令和3年確報_PL中分類!CD7</f>
        <v>17.422822569297875</v>
      </c>
      <c r="CE54" s="147">
        <f>中小企業実態基本調査_令和3年確報_PL中分類!CE8/中小企業実態基本調査_令和3年確報_PL中分類!CE7</f>
        <v>7.6522949270034664</v>
      </c>
      <c r="CF54" s="147">
        <f>中小企業実態基本調査_令和3年確報_PL中分類!CF8/中小企業実態基本調査_令和3年確報_PL中分類!CF7</f>
        <v>10.109396914446004</v>
      </c>
      <c r="CG54" s="147">
        <f>中小企業実態基本調査_令和3年確報_PL中分類!CG8/中小企業実態基本調査_令和3年確報_PL中分類!CG7</f>
        <v>58.704454197404054</v>
      </c>
      <c r="CH54" s="148">
        <f>中小企業実態基本調査_令和3年確報_PL中分類!CH8/中小企業実態基本調査_令和3年確報_PL中分類!CH7</f>
        <v>37.03188160125179</v>
      </c>
    </row>
    <row r="55" spans="1:86" ht="16.5" x14ac:dyDescent="0.4">
      <c r="A55" s="184" t="s">
        <v>97</v>
      </c>
    </row>
    <row r="56" spans="1:86" ht="16.5" x14ac:dyDescent="0.4">
      <c r="A56" s="184" t="s">
        <v>98</v>
      </c>
    </row>
    <row r="57" spans="1:86" ht="16.5" x14ac:dyDescent="0.4">
      <c r="A57" s="184" t="s">
        <v>589</v>
      </c>
    </row>
    <row r="58" spans="1:86" ht="16.5" x14ac:dyDescent="0.4">
      <c r="A58" s="184" t="s">
        <v>99</v>
      </c>
    </row>
    <row r="59" spans="1:86" ht="16.5" x14ac:dyDescent="0.4">
      <c r="A59" s="184" t="s">
        <v>100</v>
      </c>
    </row>
    <row r="60" spans="1:86" ht="16.5" x14ac:dyDescent="0.4">
      <c r="A60" s="184" t="s">
        <v>101</v>
      </c>
    </row>
    <row r="61" spans="1:86" ht="16.5" x14ac:dyDescent="0.4">
      <c r="A61" s="184" t="s">
        <v>102</v>
      </c>
    </row>
    <row r="62" spans="1:86" ht="16.5" x14ac:dyDescent="0.4">
      <c r="A62" s="184" t="s">
        <v>103</v>
      </c>
    </row>
    <row r="63" spans="1:86" ht="16.5" x14ac:dyDescent="0.4">
      <c r="A63" s="184" t="s">
        <v>104</v>
      </c>
    </row>
    <row r="64" spans="1:86" ht="16.5" x14ac:dyDescent="0.4">
      <c r="A64" s="184" t="s">
        <v>590</v>
      </c>
    </row>
    <row r="65" spans="1:1" ht="16.5" x14ac:dyDescent="0.4">
      <c r="A65" s="184" t="s">
        <v>105</v>
      </c>
    </row>
    <row r="66" spans="1:1" ht="16.5" x14ac:dyDescent="0.4">
      <c r="A66" s="184" t="s">
        <v>106</v>
      </c>
    </row>
    <row r="67" spans="1:1" ht="16.5" x14ac:dyDescent="0.4">
      <c r="A67" s="184" t="s">
        <v>107</v>
      </c>
    </row>
    <row r="68" spans="1:1" ht="16.5" x14ac:dyDescent="0.4">
      <c r="A68" s="184" t="s">
        <v>591</v>
      </c>
    </row>
    <row r="69" spans="1:1" ht="33" x14ac:dyDescent="0.4">
      <c r="A69" s="184" t="s">
        <v>108</v>
      </c>
    </row>
    <row r="70" spans="1:1" ht="16.5" x14ac:dyDescent="0.4">
      <c r="A70" s="184" t="s">
        <v>109</v>
      </c>
    </row>
    <row r="71" spans="1:1" ht="33" x14ac:dyDescent="0.4">
      <c r="A71" s="184" t="s">
        <v>110</v>
      </c>
    </row>
    <row r="72" spans="1:1" ht="16.5" x14ac:dyDescent="0.4">
      <c r="A72" s="184" t="s">
        <v>593</v>
      </c>
    </row>
    <row r="73" spans="1:1" ht="16.5" x14ac:dyDescent="0.4">
      <c r="A73" s="184" t="s">
        <v>111</v>
      </c>
    </row>
    <row r="74" spans="1:1" ht="16.5" x14ac:dyDescent="0.4">
      <c r="A74" s="184" t="s">
        <v>112</v>
      </c>
    </row>
    <row r="75" spans="1:1" ht="16.5" x14ac:dyDescent="0.4">
      <c r="A75" s="184" t="s">
        <v>113</v>
      </c>
    </row>
    <row r="76" spans="1:1" ht="16.5" x14ac:dyDescent="0.4">
      <c r="A76" s="184" t="s">
        <v>592</v>
      </c>
    </row>
    <row r="77" spans="1:1" ht="16.5" x14ac:dyDescent="0.4">
      <c r="A77" s="184" t="s">
        <v>114</v>
      </c>
    </row>
    <row r="78" spans="1:1" ht="16.5" x14ac:dyDescent="0.4">
      <c r="A78" s="184" t="s">
        <v>115</v>
      </c>
    </row>
    <row r="79" spans="1:1" ht="16.5" x14ac:dyDescent="0.4">
      <c r="A79" s="184" t="s">
        <v>116</v>
      </c>
    </row>
    <row r="80" spans="1:1" ht="33" x14ac:dyDescent="0.4">
      <c r="A80" s="184" t="s">
        <v>585</v>
      </c>
    </row>
    <row r="81" spans="1:1" ht="16.5" x14ac:dyDescent="0.4">
      <c r="A81" s="184" t="s">
        <v>117</v>
      </c>
    </row>
    <row r="82" spans="1:1" ht="16.5" x14ac:dyDescent="0.4">
      <c r="A82" s="184" t="s">
        <v>118</v>
      </c>
    </row>
    <row r="83" spans="1:1" ht="16.5" x14ac:dyDescent="0.4">
      <c r="A83" s="184" t="s">
        <v>119</v>
      </c>
    </row>
    <row r="84" spans="1:1" ht="16.5" x14ac:dyDescent="0.4">
      <c r="A84" s="184" t="s">
        <v>120</v>
      </c>
    </row>
    <row r="85" spans="1:1" ht="16.5" x14ac:dyDescent="0.4">
      <c r="A85" s="184" t="s">
        <v>121</v>
      </c>
    </row>
  </sheetData>
  <mergeCells count="28">
    <mergeCell ref="E19:E25"/>
    <mergeCell ref="D7:D25"/>
    <mergeCell ref="E44:E47"/>
    <mergeCell ref="E42:E43"/>
    <mergeCell ref="E37:E41"/>
    <mergeCell ref="D26:D36"/>
    <mergeCell ref="E11:E18"/>
    <mergeCell ref="E7:E10"/>
    <mergeCell ref="D48:D53"/>
    <mergeCell ref="D37:D47"/>
    <mergeCell ref="E32:E36"/>
    <mergeCell ref="E26:E31"/>
    <mergeCell ref="E48:E53"/>
    <mergeCell ref="BM5:BP5"/>
    <mergeCell ref="BQ5:BT5"/>
    <mergeCell ref="CC5:CH5"/>
    <mergeCell ref="BY5:CB5"/>
    <mergeCell ref="BU5:BX5"/>
    <mergeCell ref="D5:D6"/>
    <mergeCell ref="G5:G6"/>
    <mergeCell ref="F5:F6"/>
    <mergeCell ref="E5:E6"/>
    <mergeCell ref="I5:L5"/>
    <mergeCell ref="M5:AK5"/>
    <mergeCell ref="AL5:AQ5"/>
    <mergeCell ref="AR5:AX5"/>
    <mergeCell ref="AY5:BE5"/>
    <mergeCell ref="BF5:BL5"/>
  </mergeCells>
  <phoneticPr fontId="1"/>
  <hyperlinks>
    <hyperlink ref="A7" location="中小企業実態基本調査_令和３年確報_経営指標!H6" display="全業種計" xr:uid="{D2C74971-8468-43E9-8235-9FC3435AF61C}"/>
    <hyperlink ref="A8" location="中小企業実態基本調査_令和３年確報_経営指標!I6" display="建設業計" xr:uid="{42084DAF-8DB4-46B4-BC17-D94A6438E5A4}"/>
    <hyperlink ref="A9" location="中小企業実態基本調査_令和３年確報_経営指標!J6" display="総合工事業" xr:uid="{B52130F8-6ABE-4592-AEBE-E3F6EDAA5513}"/>
    <hyperlink ref="A10" location="中小企業実態基本調査_令和３年確報_経営指標!K6" display="職別工事業（設備工事業を除く）" xr:uid="{9219BC9B-EAA9-4BE2-BBCB-363EFB8E526A}"/>
    <hyperlink ref="A11" location="中小企業実態基本調査_令和３年確報_経営指標!L6" display="設備工事業" xr:uid="{9A2A7429-F069-45E4-9FE9-C4E47316E406}"/>
    <hyperlink ref="A12" location="中小企業実態基本調査_令和３年確報_経営指標!M6" display="製造業計" xr:uid="{5C04773B-F47C-4779-9A34-9877743DD597}"/>
    <hyperlink ref="A13" location="中小企業実態基本調査_令和３年確報_経営指標!N6" display="食料品製造業" xr:uid="{8DCA0CD0-7709-41BE-94FC-8C1692FF14CA}"/>
    <hyperlink ref="A14" location="中小企業実態基本調査_令和３年確報_経営指標!O6" display="飲料・たばこ・飼料製造業" xr:uid="{7401EC70-BC14-460D-B4F1-D27060951E98}"/>
    <hyperlink ref="A15" location="中小企業実態基本調査_令和３年確報_経営指標!P6" display="繊維工業" xr:uid="{3759D674-A5AC-4E0E-81D5-9C78F9B4649F}"/>
    <hyperlink ref="A16" location="中小企業実態基本調査_令和３年確報_経営指標!Q6" display="木材・木製品製造業（家具を除く）" xr:uid="{06D93D09-4508-45A7-92F8-95F82B53B09A}"/>
    <hyperlink ref="A17" location="中小企業実態基本調査_令和３年確報_経営指標!R6" display="家具・装備品製造業" xr:uid="{255F0154-1EE8-4992-8144-F6E574040083}"/>
    <hyperlink ref="A18" location="中小企業実態基本調査_令和３年確報_経営指標!S6" display="パルプ・紙・紙加工品製造業" xr:uid="{6FFE4B1D-1BA1-4FA7-95CB-AB651F6DB173}"/>
    <hyperlink ref="A19" location="中小企業実態基本調査_令和３年確報_経営指標!T6" display="印刷・同関連業" xr:uid="{C851FAE4-6EC7-4398-8225-DDD4D7FC8BDA}"/>
    <hyperlink ref="A20" location="中小企業実態基本調査_令和３年確報_経営指標!U6" display="化学工業" xr:uid="{4D5D16D5-112E-4337-B02A-1C49DDFE1C84}"/>
    <hyperlink ref="A21" location="中小企業実態基本調査_令和３年確報_経営指標!V6" display="石油製品・石炭製品製造業" xr:uid="{2F245766-34C8-421A-B28B-115D7ECAE054}"/>
    <hyperlink ref="A22" location="中小企業実態基本調査_令和３年確報_経営指標!W6" display="プラスチック製品製造業（別掲を除く）" xr:uid="{C9B74DB4-F046-451D-828E-7032E93ABDB5}"/>
    <hyperlink ref="A23" location="中小企業実態基本調査_令和３年確報_経営指標!X6" display="ゴム製品製造業" xr:uid="{D48E519D-6991-4C29-98DA-D6F1BAE45E31}"/>
    <hyperlink ref="A24" location="中小企業実態基本調査_令和３年確報_経営指標!Y6" display="なめし革・同製品・毛皮製造業" xr:uid="{C2CA6E5A-4578-48D9-B40E-2895F824854D}"/>
    <hyperlink ref="A25" location="中小企業実態基本調査_令和３年確報_経営指標!Z6" display="窯業・土石製品製造業" xr:uid="{A04EDA42-B501-470E-9DF8-8434949D228C}"/>
    <hyperlink ref="A26" location="中小企業実態基本調査_令和３年確報_経営指標!AA6" display="鉄鋼業" xr:uid="{696982F3-E575-41C6-9983-36D227180EEC}"/>
    <hyperlink ref="A27" location="中小企業実態基本調査_令和３年確報_経営指標!AB6" display="非鉄金属製造業" xr:uid="{FD3C5C1E-3BE0-491E-B7EB-1B43D7B932E7}"/>
    <hyperlink ref="A28" location="中小企業実態基本調査_令和３年確報_経営指標!AC6" display="金属製品製造業" xr:uid="{6F661486-BCBD-4780-BE45-FBA1FA8C87F7}"/>
    <hyperlink ref="A29" location="中小企業実態基本調査_令和３年確報_経営指標!AD6" display="はん用機械器具製造業" xr:uid="{D62E1185-49CA-4A20-8A58-CF04F15EECBD}"/>
    <hyperlink ref="A30" location="中小企業実態基本調査_令和３年確報_経営指標!AE6" display="生産用機械器具製造業" xr:uid="{D173D885-0A2F-42ED-9A69-22B18D7A630A}"/>
    <hyperlink ref="A31" location="中小企業実態基本調査_令和３年確報_経営指標!AF6" display="業務用機械器具製造業" xr:uid="{E063CDA4-A0D4-418C-9D0A-3DD85A6D074F}"/>
    <hyperlink ref="A32" location="中小企業実態基本調査_令和３年確報_経営指標!AG6" display="電子部品・デバイス・電子回路製造業" xr:uid="{4961FCEE-4C2D-48E8-BC2C-6627A1EBEDBC}"/>
    <hyperlink ref="A33" location="中小企業実態基本調査_令和３年確報_経営指標!AH6" display="電気機械器具製造業" xr:uid="{E73C0E66-DB52-4577-9F47-C31D027AC5A6}"/>
    <hyperlink ref="A34" location="中小企業実態基本調査_令和３年確報_経営指標!AI6" display="情報通信機械器具製造業" xr:uid="{4ECD164C-B822-43B0-BBCF-6218E11EC95B}"/>
    <hyperlink ref="A35" location="中小企業実態基本調査_令和３年確報_経営指標!AJ6" display="輸送用機械器具製造業" xr:uid="{EF47586C-FA42-4FB5-BD72-884D1A6554A1}"/>
    <hyperlink ref="A36" location="中小企業実態基本調査_令和３年確報_経営指標!AK6" display="その他の製造業" xr:uid="{3EEBD2B8-3440-42E0-B10D-654BB228C0F2}"/>
    <hyperlink ref="A37" location="中小企業実態基本調査_令和３年確報_経営指標!AL6" display="情報通信業計" xr:uid="{2F5E2D99-7C06-4F13-9DA6-6B923E152EDF}"/>
    <hyperlink ref="A38" location="中小企業実態基本調査_令和３年確報_経営指標!AM6" display="通信業" xr:uid="{2C98A108-5DD8-4575-A1D4-D9950F3C5534}"/>
    <hyperlink ref="A39" location="中小企業実態基本調査_令和３年確報_経営指標!AN6" display="放送業" xr:uid="{97CCFE40-92CA-4623-AF59-E43F921EB2EF}"/>
    <hyperlink ref="A40" location="中小企業実態基本調査_令和３年確報_経営指標!AO6" display="情報サービス業" xr:uid="{172E110F-92C2-45BA-91E7-2E9E324120D3}"/>
    <hyperlink ref="A41" location="中小企業実態基本調査_令和３年確報_経営指標!AP6" display="インターネット附随サービス業" xr:uid="{2E4CE044-2CD4-4B29-B07C-17C79691594B}"/>
    <hyperlink ref="A42" location="中小企業実態基本調査_令和３年確報_経営指標!AQ6" display="映像・音声・文字情報制作業" xr:uid="{14C1FEDD-AC20-4728-AA41-2AFC40DACF55}"/>
    <hyperlink ref="A43" location="中小企業実態基本調査_令和３年確報_経営指標!AR6" display="運輸業、郵便業計" xr:uid="{8D6DE197-AFD0-4F60-8C57-84872925166C}"/>
    <hyperlink ref="A44" location="中小企業実態基本調査_令和３年確報_経営指標!AS6" display="道路旅客運送業" xr:uid="{5839F6E0-B16F-4AF8-AF60-360117A9647B}"/>
    <hyperlink ref="A45" location="中小企業実態基本調査_令和３年確報_経営指標!AT6" display="道路貨物運送業" xr:uid="{0FE42EB6-F743-4215-8E6C-672431651962}"/>
    <hyperlink ref="A46" location="中小企業実態基本調査_令和３年確報_経営指標!AU6" display="水運業" xr:uid="{6F0D215C-EA8B-4C30-A794-6EA37E9D6367}"/>
    <hyperlink ref="A47" location="中小企業実態基本調査_令和３年確報_経営指標!AV6" display="倉庫業" xr:uid="{0D461546-B4AA-4515-ABC0-014F1FCD8B84}"/>
    <hyperlink ref="A48" location="中小企業実態基本調査_令和３年確報_経営指標!AW6" display="運輸に附帯するサービス業" xr:uid="{39DD5F1B-D761-4E3C-B66F-864D22646947}"/>
    <hyperlink ref="A49" location="中小企業実態基本調査_令和３年確報_経営指標!AX6" display="郵便業（信書便事業を含む）" xr:uid="{41C67166-60E5-44D7-A7AA-9AE628DA3D3E}"/>
    <hyperlink ref="A50" location="中小企業実態基本調査_令和３年確報_経営指標!AY6" display="卸売業計" xr:uid="{53122179-0FEC-4B2D-831F-0259FC32C800}"/>
    <hyperlink ref="A51" location="中小企業実態基本調査_令和３年確報_経営指標!AZ6" display="各種商品卸売業" xr:uid="{C3F987B9-560E-4CEE-ADDF-F23DA62DCF49}"/>
    <hyperlink ref="A52" location="中小企業実態基本調査_令和３年確報_経営指標!BA6" display="繊維・衣服等卸売業" xr:uid="{EBE41118-2D5D-4A68-890E-810A55416A47}"/>
    <hyperlink ref="A53" location="中小企業実態基本調査_令和３年確報_経営指標!BB6" display="飲食料品卸売業" xr:uid="{D77A325F-732C-426D-A8CE-8BB937CE7D0A}"/>
    <hyperlink ref="A54" location="中小企業実態基本調査_令和３年確報_経営指標!BC6" display="建築材料，鉱物・金属材料等卸売業" xr:uid="{2BB9EFCB-207E-4FD9-907C-EE34798916F8}"/>
    <hyperlink ref="A55" location="中小企業実態基本調査_令和３年確報_経営指標!BD6" display="機械器具卸売業" xr:uid="{70836C34-D5CE-4408-99CD-D12CB9F66429}"/>
    <hyperlink ref="A56" location="中小企業実態基本調査_令和３年確報_経営指標!BE6" display="その他の卸売業" xr:uid="{8FB7B500-7627-4972-BA70-D3A479D9E0E3}"/>
    <hyperlink ref="A57" location="中小企業実態基本調査_令和３年確報_経営指標!BF6" display="小売業計" xr:uid="{279FF304-2AF1-4EE9-9FF9-65BA046AAD59}"/>
    <hyperlink ref="A58" location="中小企業実態基本調査_令和３年確報_経営指標!BG6" display="各種商品小売業" xr:uid="{8ED61496-D526-41CE-A940-45E1CE8E3176}"/>
    <hyperlink ref="A59" location="中小企業実態基本調査_令和３年確報_経営指標!BH6" display="織物・衣服・身の回り品小売業" xr:uid="{EDE682C1-DAB5-444B-8402-E62A11ECC7A1}"/>
    <hyperlink ref="A60" location="中小企業実態基本調査_令和３年確報_経営指標!BI6" display="飲食料品小売業" xr:uid="{85C08EC4-1185-433E-BD79-9B18BA165C4E}"/>
    <hyperlink ref="A61" location="中小企業実態基本調査_令和３年確報_経営指標!BJ6" display="機械器具小売業" xr:uid="{C8527762-8A00-43CA-9D5A-5DB5301CB371}"/>
    <hyperlink ref="A62" location="中小企業実態基本調査_令和３年確報_経営指標!BK6" display="その他の小売業" xr:uid="{69189517-74A0-4176-80CF-A849D43DC347}"/>
    <hyperlink ref="A63" location="中小企業実態基本調査_令和３年確報_経営指標!BL6" display="無店舗小売業" xr:uid="{BDD60F65-F8A5-4383-84E8-D0AE10630A57}"/>
    <hyperlink ref="A64" location="中小企業実態基本調査_令和３年確報_経営指標!BM6" display="不動産、物品賃貸業計" xr:uid="{112BCE38-DA29-48CD-8046-DCBC11B9C5A8}"/>
    <hyperlink ref="A65" location="中小企業実態基本調査_令和３年確報_経営指標!BN6" display="不動産取引業" xr:uid="{C375C34F-06B9-4713-B268-48F04C41C75B}"/>
    <hyperlink ref="A66" location="中小企業実態基本調査_令和３年確報_経営指標!BO6" display="不動産賃貸業・管理業" xr:uid="{A3AB9AEB-AF40-4D68-A88F-D22204152C6D}"/>
    <hyperlink ref="A67" location="中小企業実態基本調査_令和３年確報_経営指標!BP6" display="物品賃貸業" xr:uid="{275A96E8-D45E-4947-A0CE-9540F38BE3BB}"/>
    <hyperlink ref="A68" location="中小企業実態基本調査_令和３年確報_経営指標!BQ6" display="学術研究，専門・技術サービス業計" xr:uid="{8331AB64-2716-4747-9FFE-0ED79514D2C9}"/>
    <hyperlink ref="A69" location="中小企業実態基本調査_令和３年確報_経営指標!BR6" display="専門サービス業（他に分類されないもの）" xr:uid="{E15BF9E4-A561-4A63-BE31-46FFCDBAB8EB}"/>
    <hyperlink ref="A70" location="中小企業実態基本調査_令和３年確報_経営指標!BS6" display="広告業" xr:uid="{82BC5E20-C727-40A6-8756-64EBC01F9C34}"/>
    <hyperlink ref="A71" location="中小企業実態基本調査_令和３年確報_経営指標!BT6" display="技術サービス業（他に分類されないもの）" xr:uid="{3E963F46-9AB3-47CA-B077-9C6AF4B50E6B}"/>
    <hyperlink ref="A72" location="中小企業実態基本調査_令和３年確報_経営指標!BU6" display="宿泊業，飲食サービス業計" xr:uid="{3190BEBC-2BD3-448E-B3D7-D895C11AB426}"/>
    <hyperlink ref="A73" location="中小企業実態基本調査_令和３年確報_経営指標!BV6" display="宿泊業" xr:uid="{1F80017C-0C2F-47E7-9CFD-5BDE45A54AD6}"/>
    <hyperlink ref="A74" location="中小企業実態基本調査_令和３年確報_経営指標!BW6" display="飲食店" xr:uid="{95BADD57-90BC-4125-A196-CE3EE04670C4}"/>
    <hyperlink ref="A75" location="中小企業実態基本調査_令和３年確報_経営指標!BX6" display="持ち帰り・配達飲食サービス業" xr:uid="{43398816-2799-467F-B08B-B97F9A23AAE5}"/>
    <hyperlink ref="A76" location="中小企業実態基本調査_令和３年確報_経営指標!BY6" display="生活関連サービス業，娯楽業計" xr:uid="{A4BF0C9B-CCFB-4293-B9E2-29CEC7187895}"/>
    <hyperlink ref="A77" location="中小企業実態基本調査_令和３年確報_経営指標!BZ6" display="洗濯・理容・美容・浴場業" xr:uid="{BC173137-130D-438C-8D26-6E295868C117}"/>
    <hyperlink ref="A78" location="中小企業実態基本調査_令和３年確報_経営指標!CA6" display="その他の生活関連サービス業" xr:uid="{D73FB72C-95D4-40C3-A3BD-1D6F6B6F7E20}"/>
    <hyperlink ref="A79" location="中小企業実態基本調査_令和３年確報_経営指標!CB6" display="娯楽業" xr:uid="{F89B7330-F59C-4C81-B53F-14CA35FFB7AC}"/>
    <hyperlink ref="A80" location="中小企業実態基本調査_令和３年確報_経営指標!CC6" display="サービス業（他に分類されないもの）計" xr:uid="{01B11CEE-DCCC-40B0-980A-FA64B5ECD462}"/>
    <hyperlink ref="A81" location="中小企業実態基本調査_令和３年確報_経営指標!CD6" display="廃棄物処理業" xr:uid="{90C7C035-6E1C-42EB-ADFB-C7FD28CDDF9A}"/>
    <hyperlink ref="A82" location="中小企業実態基本調査_令和３年確報_経営指標!CE6" display="自動車整備業" xr:uid="{0F249489-DD93-426F-9E12-E6A3C0C0EEBB}"/>
    <hyperlink ref="A83" location="中小企業実態基本調査_令和３年確報_経営指標!CF6" display="機械等修理業（別掲を除く）" xr:uid="{31A7CB84-CE28-4978-9696-C4CC3551B760}"/>
    <hyperlink ref="A84" location="中小企業実態基本調査_令和３年確報_経営指標!CG6" display="職業紹介・労働者派遣業" xr:uid="{48354A96-6676-467A-90BA-627113C04C40}"/>
    <hyperlink ref="A85" location="中小企業実態基本調査_令和３年確報_経営指標!CH6" display="その他の事業サービス業" xr:uid="{7FD9CFC2-0E0F-4735-9B35-44FEBB78D1BE}"/>
  </hyperlinks>
  <pageMargins left="0.70866141732283472" right="0.70866141732283472" top="0.35433070866141736" bottom="0.35433070866141736" header="0.31496062992125984" footer="0.31496062992125984"/>
  <pageSetup paperSize="9" scale="58" fitToWidth="0" orientation="landscape" horizontalDpi="4294967293" verticalDpi="0" r:id="rId1"/>
  <headerFooter>
    <oddFooter>&amp;C&amp;P/&amp;N&amp;R&amp;G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中小企業実態基本調査_令和3年確報_PL中分類</vt:lpstr>
      <vt:lpstr>中小企業実態基本調査_令和3年確報_BS中分類</vt:lpstr>
      <vt:lpstr>中小企業実態基本調査_令和３年確報_経営指標</vt:lpstr>
      <vt:lpstr>中小企業実態基本調査_令和3年確報_BS中分類!Print_Area</vt:lpstr>
      <vt:lpstr>中小企業実態基本調査_令和3年確報_PL中分類!Print_Area</vt:lpstr>
      <vt:lpstr>中小企業実態基本調査_令和３年確報_経営指標!Print_Area</vt:lpstr>
      <vt:lpstr>中小企業実態基本調査_令和３年確報_経営指標!Print_Titles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2022-07-01T11:29:35Z</dcterms:created>
  <dcterms:modified xsi:type="dcterms:W3CDTF">2022-08-22T02:12:33Z</dcterms:modified>
</cp:coreProperties>
</file>