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tabRatio="955"/>
  </bookViews>
  <sheets>
    <sheet name="経営改善計画書書式" sheetId="5" r:id="rId1"/>
  </sheets>
  <definedNames>
    <definedName name="_xlnm.Print_Area" localSheetId="0">経営改善計画書書式!$A$1:$P$1280</definedName>
  </definedNames>
  <calcPr calcId="145621"/>
</workbook>
</file>

<file path=xl/calcChain.xml><?xml version="1.0" encoding="utf-8"?>
<calcChain xmlns="http://schemas.openxmlformats.org/spreadsheetml/2006/main">
  <c r="S207" i="5" l="1"/>
  <c r="D1222" i="5" l="1"/>
  <c r="C1222" i="5"/>
  <c r="C1224" i="5" s="1"/>
  <c r="H1210" i="5"/>
  <c r="G1210" i="5"/>
  <c r="F1210" i="5"/>
  <c r="E1210" i="5"/>
  <c r="D1210" i="5"/>
  <c r="C1210" i="5"/>
  <c r="I1209" i="5"/>
  <c r="I1208" i="5"/>
  <c r="I1207" i="5"/>
  <c r="I1206" i="5"/>
  <c r="J1178" i="5"/>
  <c r="J1180" i="5" s="1"/>
  <c r="I1178" i="5"/>
  <c r="I1180" i="5" s="1"/>
  <c r="H1178" i="5"/>
  <c r="H1180" i="5" s="1"/>
  <c r="G1178" i="5"/>
  <c r="G1180" i="5" s="1"/>
  <c r="F1178" i="5"/>
  <c r="F1180" i="5" s="1"/>
  <c r="E1178" i="5"/>
  <c r="E1180" i="5" s="1"/>
  <c r="D1178" i="5"/>
  <c r="D1180" i="5" s="1"/>
  <c r="N1171" i="5"/>
  <c r="M1171" i="5"/>
  <c r="N1165" i="5"/>
  <c r="M1165" i="5"/>
  <c r="L1165" i="5"/>
  <c r="K1165" i="5"/>
  <c r="J1165" i="5"/>
  <c r="I1165" i="5"/>
  <c r="H1165" i="5"/>
  <c r="G1165" i="5"/>
  <c r="F1165" i="5"/>
  <c r="E1165" i="5"/>
  <c r="D1165" i="5"/>
  <c r="N1164" i="5"/>
  <c r="M1164" i="5"/>
  <c r="L1164" i="5"/>
  <c r="K1164" i="5"/>
  <c r="J1164" i="5"/>
  <c r="I1164" i="5"/>
  <c r="H1164" i="5"/>
  <c r="G1164" i="5"/>
  <c r="F1164" i="5"/>
  <c r="E1164" i="5"/>
  <c r="D1164" i="5"/>
  <c r="C713" i="5"/>
  <c r="D713" i="5" s="1"/>
  <c r="E713" i="5" s="1"/>
  <c r="F713" i="5" s="1"/>
  <c r="G713" i="5" s="1"/>
  <c r="H713" i="5" s="1"/>
  <c r="I713" i="5" s="1"/>
  <c r="J713" i="5" s="1"/>
  <c r="K713" i="5" s="1"/>
  <c r="L713" i="5" s="1"/>
  <c r="M713" i="5" s="1"/>
  <c r="C712" i="5"/>
  <c r="D712" i="5" s="1"/>
  <c r="E712" i="5" s="1"/>
  <c r="F712" i="5" s="1"/>
  <c r="G712" i="5" s="1"/>
  <c r="H712" i="5" s="1"/>
  <c r="I712" i="5" s="1"/>
  <c r="J712" i="5" s="1"/>
  <c r="K712" i="5" s="1"/>
  <c r="L712" i="5" s="1"/>
  <c r="M712" i="5" s="1"/>
  <c r="C711" i="5"/>
  <c r="D711" i="5" s="1"/>
  <c r="E711" i="5" s="1"/>
  <c r="F711" i="5" s="1"/>
  <c r="G711" i="5" s="1"/>
  <c r="H711" i="5" s="1"/>
  <c r="I711" i="5" s="1"/>
  <c r="J711" i="5" s="1"/>
  <c r="K711" i="5" s="1"/>
  <c r="L711" i="5" s="1"/>
  <c r="M711" i="5" s="1"/>
  <c r="C710" i="5"/>
  <c r="D710" i="5" s="1"/>
  <c r="E710" i="5" s="1"/>
  <c r="F710" i="5" s="1"/>
  <c r="G710" i="5" s="1"/>
  <c r="H710" i="5" s="1"/>
  <c r="I710" i="5" s="1"/>
  <c r="J710" i="5" s="1"/>
  <c r="K710" i="5" s="1"/>
  <c r="L710" i="5" s="1"/>
  <c r="M710" i="5" s="1"/>
  <c r="C709" i="5"/>
  <c r="D709" i="5" s="1"/>
  <c r="E709" i="5" s="1"/>
  <c r="F709" i="5" s="1"/>
  <c r="G709" i="5" s="1"/>
  <c r="H709" i="5" s="1"/>
  <c r="I709" i="5" s="1"/>
  <c r="J709" i="5" s="1"/>
  <c r="K709" i="5" s="1"/>
  <c r="L709" i="5" s="1"/>
  <c r="M709" i="5" s="1"/>
  <c r="C708" i="5"/>
  <c r="D708" i="5" s="1"/>
  <c r="E708" i="5" s="1"/>
  <c r="F708" i="5" s="1"/>
  <c r="G708" i="5" s="1"/>
  <c r="H708" i="5" s="1"/>
  <c r="I708" i="5" s="1"/>
  <c r="J708" i="5" s="1"/>
  <c r="K708" i="5" s="1"/>
  <c r="L708" i="5" s="1"/>
  <c r="M708" i="5" s="1"/>
  <c r="J1137" i="5"/>
  <c r="J1142" i="5" s="1"/>
  <c r="J1144" i="5" s="1"/>
  <c r="D1115" i="5"/>
  <c r="G1115" i="5"/>
  <c r="G1101" i="5"/>
  <c r="F1101" i="5"/>
  <c r="D1101" i="5"/>
  <c r="D1095" i="5"/>
  <c r="N1092" i="5"/>
  <c r="M1092" i="5"/>
  <c r="L1092" i="5"/>
  <c r="K1092" i="5"/>
  <c r="J1092" i="5"/>
  <c r="I1092" i="5"/>
  <c r="H1092" i="5"/>
  <c r="G1092" i="5"/>
  <c r="F1092" i="5"/>
  <c r="E1092" i="5"/>
  <c r="D1092" i="5"/>
  <c r="L1060" i="5"/>
  <c r="D1060" i="5"/>
  <c r="N1060" i="5"/>
  <c r="M1060" i="5"/>
  <c r="K1060" i="5"/>
  <c r="J1060" i="5"/>
  <c r="H1060" i="5"/>
  <c r="G1060" i="5"/>
  <c r="F1060" i="5"/>
  <c r="E1060" i="5"/>
  <c r="I1060" i="5"/>
  <c r="N1055" i="5"/>
  <c r="M1055" i="5"/>
  <c r="L1055" i="5"/>
  <c r="K1055" i="5"/>
  <c r="J1055" i="5"/>
  <c r="I1055" i="5"/>
  <c r="H1055" i="5"/>
  <c r="G1055" i="5"/>
  <c r="F1055" i="5"/>
  <c r="E1055" i="5"/>
  <c r="D1055" i="5"/>
  <c r="M1049" i="5"/>
  <c r="I1049" i="5"/>
  <c r="E1049" i="5"/>
  <c r="D1014" i="5"/>
  <c r="D1019" i="5"/>
  <c r="D1050" i="5" s="1"/>
  <c r="N1029" i="5"/>
  <c r="M1029" i="5"/>
  <c r="L1029" i="5"/>
  <c r="K1029" i="5"/>
  <c r="J1029" i="5"/>
  <c r="I1029" i="5"/>
  <c r="H1029" i="5"/>
  <c r="G1029" i="5"/>
  <c r="F1029" i="5"/>
  <c r="E1029" i="5"/>
  <c r="D1029" i="5"/>
  <c r="N1019" i="5"/>
  <c r="N1050" i="5" s="1"/>
  <c r="M1019" i="5"/>
  <c r="M1050" i="5" s="1"/>
  <c r="L1019" i="5"/>
  <c r="L1050" i="5" s="1"/>
  <c r="K1019" i="5"/>
  <c r="K1050" i="5" s="1"/>
  <c r="J1019" i="5"/>
  <c r="J1050" i="5" s="1"/>
  <c r="I1019" i="5"/>
  <c r="I1050" i="5" s="1"/>
  <c r="H1019" i="5"/>
  <c r="H1050" i="5" s="1"/>
  <c r="G1019" i="5"/>
  <c r="G1050" i="5" s="1"/>
  <c r="F1019" i="5"/>
  <c r="F1050" i="5" s="1"/>
  <c r="E1019" i="5"/>
  <c r="E1050" i="5" s="1"/>
  <c r="I1009" i="5"/>
  <c r="H1009" i="5"/>
  <c r="G1009" i="5"/>
  <c r="F1009" i="5"/>
  <c r="E1009" i="5"/>
  <c r="E1011" i="5" s="1"/>
  <c r="D1009" i="5"/>
  <c r="D1011" i="5" s="1"/>
  <c r="N1004" i="5"/>
  <c r="N1006" i="5" s="1"/>
  <c r="M1004" i="5"/>
  <c r="M1006" i="5" s="1"/>
  <c r="L1004" i="5"/>
  <c r="L1006" i="5" s="1"/>
  <c r="K1004" i="5"/>
  <c r="K1006" i="5" s="1"/>
  <c r="J1004" i="5"/>
  <c r="J1006" i="5" s="1"/>
  <c r="I1004" i="5"/>
  <c r="I1006" i="5" s="1"/>
  <c r="H1004" i="5"/>
  <c r="G1004" i="5"/>
  <c r="G1006" i="5" s="1"/>
  <c r="F1004" i="5"/>
  <c r="F1006" i="5" s="1"/>
  <c r="E1004" i="5"/>
  <c r="E1006" i="5" s="1"/>
  <c r="D1004" i="5"/>
  <c r="I1002" i="5"/>
  <c r="H1002" i="5"/>
  <c r="G1002" i="5"/>
  <c r="F1002" i="5"/>
  <c r="E1002" i="5"/>
  <c r="D1002" i="5"/>
  <c r="D1170" i="5" l="1"/>
  <c r="I1210" i="5"/>
  <c r="D1224" i="5"/>
  <c r="E1224" i="5" s="1"/>
  <c r="F1224" i="5" s="1"/>
  <c r="G1224" i="5" s="1"/>
  <c r="H1224" i="5" s="1"/>
  <c r="I1224" i="5" s="1"/>
  <c r="J1224" i="5" s="1"/>
  <c r="K1224" i="5" s="1"/>
  <c r="L1224" i="5" s="1"/>
  <c r="M1224" i="5" s="1"/>
  <c r="C1225" i="5"/>
  <c r="E1170" i="5"/>
  <c r="I1170" i="5"/>
  <c r="M1170" i="5"/>
  <c r="M1177" i="5" s="1"/>
  <c r="M1178" i="5" s="1"/>
  <c r="M1180" i="5" s="1"/>
  <c r="L1170" i="5"/>
  <c r="L1177" i="5" s="1"/>
  <c r="L1178" i="5" s="1"/>
  <c r="L1180" i="5" s="1"/>
  <c r="H1170" i="5"/>
  <c r="F1170" i="5"/>
  <c r="N1170" i="5"/>
  <c r="N1177" i="5" s="1"/>
  <c r="N1178" i="5" s="1"/>
  <c r="N1180" i="5" s="1"/>
  <c r="G1170" i="5"/>
  <c r="K1170" i="5"/>
  <c r="K1177" i="5" s="1"/>
  <c r="K1178" i="5" s="1"/>
  <c r="K1180" i="5" s="1"/>
  <c r="J1170" i="5"/>
  <c r="E1080" i="5"/>
  <c r="D1086" i="5"/>
  <c r="D1085" i="5" s="1"/>
  <c r="F1080" i="5"/>
  <c r="G1080" i="5"/>
  <c r="H1115" i="5"/>
  <c r="D1080" i="5"/>
  <c r="H1080" i="5"/>
  <c r="E1086" i="5"/>
  <c r="E1085" i="5" s="1"/>
  <c r="E1095" i="5"/>
  <c r="E1115" i="5"/>
  <c r="L1137" i="5"/>
  <c r="L1142" i="5" s="1"/>
  <c r="L1144" i="5" s="1"/>
  <c r="G1137" i="5"/>
  <c r="G1142" i="5" s="1"/>
  <c r="G1144" i="5" s="1"/>
  <c r="K1137" i="5"/>
  <c r="K1142" i="5" s="1"/>
  <c r="K1144" i="5" s="1"/>
  <c r="F1137" i="5"/>
  <c r="F1142" i="5" s="1"/>
  <c r="F1144" i="5" s="1"/>
  <c r="E1137" i="5"/>
  <c r="E1142" i="5" s="1"/>
  <c r="E1144" i="5" s="1"/>
  <c r="H1137" i="5"/>
  <c r="H1142" i="5" s="1"/>
  <c r="H1144" i="5" s="1"/>
  <c r="I1137" i="5"/>
  <c r="I1142" i="5" s="1"/>
  <c r="I1144" i="5" s="1"/>
  <c r="D1137" i="5"/>
  <c r="D1142" i="5" s="1"/>
  <c r="D1144" i="5" s="1"/>
  <c r="I1101" i="5"/>
  <c r="F1086" i="5"/>
  <c r="F1085" i="5" s="1"/>
  <c r="H1101" i="5"/>
  <c r="D1107" i="5"/>
  <c r="D1112" i="5" s="1"/>
  <c r="D1116" i="5" s="1"/>
  <c r="F1115" i="5"/>
  <c r="F1095" i="5"/>
  <c r="E1101" i="5"/>
  <c r="F1007" i="5"/>
  <c r="F1012" i="5" s="1"/>
  <c r="G1003" i="5"/>
  <c r="H1003" i="5"/>
  <c r="G1007" i="5"/>
  <c r="G1012" i="5" s="1"/>
  <c r="E1051" i="5"/>
  <c r="E1056" i="5" s="1"/>
  <c r="E1061" i="5" s="1"/>
  <c r="I1051" i="5"/>
  <c r="I1056" i="5" s="1"/>
  <c r="I1061" i="5" s="1"/>
  <c r="M1051" i="5"/>
  <c r="M1056" i="5" s="1"/>
  <c r="M1061" i="5" s="1"/>
  <c r="F1049" i="5"/>
  <c r="F1051" i="5" s="1"/>
  <c r="F1056" i="5" s="1"/>
  <c r="F1061" i="5" s="1"/>
  <c r="J1049" i="5"/>
  <c r="J1051" i="5" s="1"/>
  <c r="J1056" i="5" s="1"/>
  <c r="J1061" i="5" s="1"/>
  <c r="N1049" i="5"/>
  <c r="N1051" i="5" s="1"/>
  <c r="N1056" i="5" s="1"/>
  <c r="N1061" i="5" s="1"/>
  <c r="G1049" i="5"/>
  <c r="G1051" i="5" s="1"/>
  <c r="G1056" i="5" s="1"/>
  <c r="G1061" i="5" s="1"/>
  <c r="K1049" i="5"/>
  <c r="K1051" i="5" s="1"/>
  <c r="K1056" i="5" s="1"/>
  <c r="K1061" i="5" s="1"/>
  <c r="D1049" i="5"/>
  <c r="D1051" i="5" s="1"/>
  <c r="D1056" i="5" s="1"/>
  <c r="D1061" i="5" s="1"/>
  <c r="D1063" i="5" s="1"/>
  <c r="E1062" i="5" s="1"/>
  <c r="H1049" i="5"/>
  <c r="H1051" i="5" s="1"/>
  <c r="H1056" i="5" s="1"/>
  <c r="H1061" i="5" s="1"/>
  <c r="L1049" i="5"/>
  <c r="L1051" i="5" s="1"/>
  <c r="L1056" i="5" s="1"/>
  <c r="L1061" i="5" s="1"/>
  <c r="G1011" i="5"/>
  <c r="J1009" i="5"/>
  <c r="F1011" i="5"/>
  <c r="E1014" i="5"/>
  <c r="E1007" i="5"/>
  <c r="E1003" i="5"/>
  <c r="I1007" i="5"/>
  <c r="I1003" i="5"/>
  <c r="D1006" i="5"/>
  <c r="D1007" i="5"/>
  <c r="H1006" i="5"/>
  <c r="H1007" i="5"/>
  <c r="F1003" i="5"/>
  <c r="J1002" i="5"/>
  <c r="D1225" i="5" l="1"/>
  <c r="C1226" i="5"/>
  <c r="D1100" i="5"/>
  <c r="E1100" i="5"/>
  <c r="F1008" i="5"/>
  <c r="F1100" i="5"/>
  <c r="G1008" i="5"/>
  <c r="M1137" i="5"/>
  <c r="M1142" i="5" s="1"/>
  <c r="M1144" i="5" s="1"/>
  <c r="N1137" i="5"/>
  <c r="N1142" i="5" s="1"/>
  <c r="N1144" i="5" s="1"/>
  <c r="L1080" i="5"/>
  <c r="J1080" i="5"/>
  <c r="M1080" i="5"/>
  <c r="I1080" i="5"/>
  <c r="K1080" i="5"/>
  <c r="N1080" i="5"/>
  <c r="E1107" i="5"/>
  <c r="E1112" i="5" s="1"/>
  <c r="E1116" i="5" s="1"/>
  <c r="G1086" i="5"/>
  <c r="G1085" i="5" s="1"/>
  <c r="J1101" i="5"/>
  <c r="G1095" i="5"/>
  <c r="L1101" i="5"/>
  <c r="N1101" i="5"/>
  <c r="M1101" i="5"/>
  <c r="K1101" i="5"/>
  <c r="I1115" i="5"/>
  <c r="E1063" i="5"/>
  <c r="F1062" i="5" s="1"/>
  <c r="F1063" i="5" s="1"/>
  <c r="G1062" i="5" s="1"/>
  <c r="G1063" i="5" s="1"/>
  <c r="H1062" i="5" s="1"/>
  <c r="H1063" i="5" s="1"/>
  <c r="I1062" i="5" s="1"/>
  <c r="I1063" i="5" s="1"/>
  <c r="J1062" i="5" s="1"/>
  <c r="J1063" i="5" s="1"/>
  <c r="K1062" i="5" s="1"/>
  <c r="K1063" i="5" s="1"/>
  <c r="L1062" i="5" s="1"/>
  <c r="L1063" i="5" s="1"/>
  <c r="M1062" i="5" s="1"/>
  <c r="M1063" i="5" s="1"/>
  <c r="N1062" i="5" s="1"/>
  <c r="N1063" i="5" s="1"/>
  <c r="D1012" i="5"/>
  <c r="D1017" i="5" s="1"/>
  <c r="D1028" i="5" s="1"/>
  <c r="D1030" i="5" s="1"/>
  <c r="D1008" i="5"/>
  <c r="H1011" i="5"/>
  <c r="J1003" i="5"/>
  <c r="K1002" i="5"/>
  <c r="J1007" i="5"/>
  <c r="E1008" i="5"/>
  <c r="E1012" i="5"/>
  <c r="E1017" i="5" s="1"/>
  <c r="K1009" i="5"/>
  <c r="H1012" i="5"/>
  <c r="H1008" i="5"/>
  <c r="I1008" i="5"/>
  <c r="I1012" i="5"/>
  <c r="F1014" i="5"/>
  <c r="F1017" i="5" s="1"/>
  <c r="F1028" i="5" s="1"/>
  <c r="F1030" i="5" s="1"/>
  <c r="D1226" i="5" l="1"/>
  <c r="E1225" i="5"/>
  <c r="H1086" i="5"/>
  <c r="H1085" i="5" s="1"/>
  <c r="H1095" i="5"/>
  <c r="J1115" i="5"/>
  <c r="F1107" i="5"/>
  <c r="F1112" i="5" s="1"/>
  <c r="F1116" i="5" s="1"/>
  <c r="G1100" i="5"/>
  <c r="E1028" i="5"/>
  <c r="E1030" i="5" s="1"/>
  <c r="G1014" i="5"/>
  <c r="G1017" i="5" s="1"/>
  <c r="G1028" i="5" s="1"/>
  <c r="G1030" i="5" s="1"/>
  <c r="L1009" i="5"/>
  <c r="J1008" i="5"/>
  <c r="J1012" i="5"/>
  <c r="I1011" i="5"/>
  <c r="L1002" i="5"/>
  <c r="K1007" i="5"/>
  <c r="K1003" i="5"/>
  <c r="F1225" i="5" l="1"/>
  <c r="E1226" i="5"/>
  <c r="H1100" i="5"/>
  <c r="K1115" i="5"/>
  <c r="G1107" i="5"/>
  <c r="G1112" i="5" s="1"/>
  <c r="G1116" i="5" s="1"/>
  <c r="I1095" i="5"/>
  <c r="I1086" i="5"/>
  <c r="I1085" i="5" s="1"/>
  <c r="J1011" i="5"/>
  <c r="H1014" i="5"/>
  <c r="H1017" i="5" s="1"/>
  <c r="H1028" i="5" s="1"/>
  <c r="H1030" i="5" s="1"/>
  <c r="K1012" i="5"/>
  <c r="K1008" i="5"/>
  <c r="L1007" i="5"/>
  <c r="L1003" i="5"/>
  <c r="M1002" i="5"/>
  <c r="M1009" i="5"/>
  <c r="F1226" i="5" l="1"/>
  <c r="G1225" i="5"/>
  <c r="I1100" i="5"/>
  <c r="J1086" i="5"/>
  <c r="J1085" i="5" s="1"/>
  <c r="H1107" i="5"/>
  <c r="H1112" i="5" s="1"/>
  <c r="H1116" i="5" s="1"/>
  <c r="J1095" i="5"/>
  <c r="L1115" i="5"/>
  <c r="K1011" i="5"/>
  <c r="N1009" i="5"/>
  <c r="L1012" i="5"/>
  <c r="L1008" i="5"/>
  <c r="I1014" i="5"/>
  <c r="I1017" i="5" s="1"/>
  <c r="I1028" i="5" s="1"/>
  <c r="I1030" i="5" s="1"/>
  <c r="M1007" i="5"/>
  <c r="M1003" i="5"/>
  <c r="N1002" i="5"/>
  <c r="H1225" i="5" l="1"/>
  <c r="G1226" i="5"/>
  <c r="J1100" i="5"/>
  <c r="K1086" i="5"/>
  <c r="K1085" i="5" s="1"/>
  <c r="I1107" i="5"/>
  <c r="I1112" i="5" s="1"/>
  <c r="I1116" i="5" s="1"/>
  <c r="K1095" i="5"/>
  <c r="N1115" i="5"/>
  <c r="M1115" i="5"/>
  <c r="N1003" i="5"/>
  <c r="N1007" i="5"/>
  <c r="J1014" i="5"/>
  <c r="J1017" i="5" s="1"/>
  <c r="J1028" i="5" s="1"/>
  <c r="J1030" i="5" s="1"/>
  <c r="M1008" i="5"/>
  <c r="M1012" i="5"/>
  <c r="L1011" i="5"/>
  <c r="I1225" i="5" l="1"/>
  <c r="H1226" i="5"/>
  <c r="J1107" i="5"/>
  <c r="J1112" i="5" s="1"/>
  <c r="J1116" i="5" s="1"/>
  <c r="K1100" i="5"/>
  <c r="L1095" i="5"/>
  <c r="L1086" i="5"/>
  <c r="L1085" i="5" s="1"/>
  <c r="N1011" i="5"/>
  <c r="M1011" i="5"/>
  <c r="K1014" i="5"/>
  <c r="K1017" i="5" s="1"/>
  <c r="K1028" i="5" s="1"/>
  <c r="K1030" i="5" s="1"/>
  <c r="N1008" i="5"/>
  <c r="N1012" i="5"/>
  <c r="J1225" i="5" l="1"/>
  <c r="I1226" i="5"/>
  <c r="L1100" i="5"/>
  <c r="K1107" i="5"/>
  <c r="K1112" i="5" s="1"/>
  <c r="K1116" i="5" s="1"/>
  <c r="M1095" i="5"/>
  <c r="N1095" i="5"/>
  <c r="N1086" i="5"/>
  <c r="N1085" i="5" s="1"/>
  <c r="M1086" i="5"/>
  <c r="M1085" i="5" s="1"/>
  <c r="L1014" i="5"/>
  <c r="L1017" i="5" s="1"/>
  <c r="L1028" i="5" s="1"/>
  <c r="L1030" i="5" s="1"/>
  <c r="J1226" i="5" l="1"/>
  <c r="K1225" i="5"/>
  <c r="N1100" i="5"/>
  <c r="M1100" i="5"/>
  <c r="L1107" i="5"/>
  <c r="L1112" i="5" s="1"/>
  <c r="L1116" i="5" s="1"/>
  <c r="N1014" i="5"/>
  <c r="N1017" i="5" s="1"/>
  <c r="N1028" i="5" s="1"/>
  <c r="N1030" i="5" s="1"/>
  <c r="M1014" i="5"/>
  <c r="M1017" i="5" s="1"/>
  <c r="M1028" i="5" s="1"/>
  <c r="M1030" i="5" s="1"/>
  <c r="L1225" i="5" l="1"/>
  <c r="K1226" i="5"/>
  <c r="N1107" i="5"/>
  <c r="N1112" i="5" s="1"/>
  <c r="N1116" i="5" s="1"/>
  <c r="M1107" i="5"/>
  <c r="M1112" i="5" s="1"/>
  <c r="M1116" i="5" s="1"/>
  <c r="L1226" i="5" l="1"/>
  <c r="M1225" i="5"/>
  <c r="M1226" i="5" l="1"/>
  <c r="L379" i="5" l="1"/>
  <c r="L383" i="5" l="1"/>
  <c r="M812" i="5" l="1"/>
  <c r="L812" i="5"/>
  <c r="K812" i="5"/>
  <c r="J812" i="5"/>
  <c r="I812" i="5"/>
  <c r="K947" i="5" l="1"/>
  <c r="J947" i="5"/>
  <c r="N728" i="5"/>
  <c r="M728" i="5"/>
  <c r="L728" i="5"/>
  <c r="K728" i="5"/>
  <c r="J728" i="5"/>
  <c r="I728" i="5"/>
  <c r="H728" i="5"/>
  <c r="G728" i="5"/>
  <c r="F728" i="5"/>
  <c r="E728" i="5"/>
  <c r="D728" i="5"/>
  <c r="C728" i="5"/>
  <c r="O728" i="5" l="1"/>
  <c r="P728" i="5" s="1"/>
  <c r="O727" i="5"/>
  <c r="O726" i="5"/>
  <c r="O725" i="5"/>
  <c r="O724" i="5"/>
  <c r="O723" i="5"/>
  <c r="G424" i="5"/>
  <c r="G423" i="5"/>
  <c r="G422" i="5"/>
  <c r="G421" i="5"/>
  <c r="G420" i="5"/>
  <c r="G419" i="5"/>
  <c r="G418" i="5"/>
  <c r="P723" i="5" l="1"/>
  <c r="C742" i="5"/>
  <c r="C745" i="5"/>
  <c r="D745" i="5" s="1"/>
  <c r="E745" i="5" s="1"/>
  <c r="F745" i="5" s="1"/>
  <c r="G745" i="5" s="1"/>
  <c r="H745" i="5" s="1"/>
  <c r="P726" i="5"/>
  <c r="P727" i="5"/>
  <c r="C746" i="5"/>
  <c r="C744" i="5"/>
  <c r="D744" i="5" s="1"/>
  <c r="E744" i="5" s="1"/>
  <c r="F744" i="5" s="1"/>
  <c r="G744" i="5" s="1"/>
  <c r="H744" i="5" s="1"/>
  <c r="P725" i="5"/>
  <c r="P724" i="5"/>
  <c r="C743" i="5"/>
  <c r="D743" i="5" s="1"/>
  <c r="E743" i="5" s="1"/>
  <c r="F743" i="5" s="1"/>
  <c r="G743" i="5" s="1"/>
  <c r="H743" i="5" s="1"/>
  <c r="H424" i="5"/>
  <c r="H423" i="5"/>
  <c r="H421" i="5"/>
  <c r="H419" i="5"/>
  <c r="H422" i="5"/>
  <c r="H420" i="5"/>
  <c r="H418" i="5"/>
  <c r="L380" i="5"/>
  <c r="L381" i="5"/>
  <c r="L370" i="5"/>
  <c r="L369" i="5"/>
  <c r="L368" i="5"/>
  <c r="L367" i="5"/>
  <c r="L366" i="5"/>
  <c r="L373" i="5"/>
  <c r="L372" i="5"/>
  <c r="L371" i="5"/>
  <c r="L382" i="5"/>
  <c r="L374" i="5"/>
  <c r="N384" i="5" l="1"/>
  <c r="N376" i="5"/>
  <c r="D746" i="5"/>
  <c r="E746" i="5" s="1"/>
  <c r="F746" i="5" s="1"/>
  <c r="G746" i="5" s="1"/>
  <c r="H746" i="5" s="1"/>
  <c r="D742" i="5"/>
  <c r="E742" i="5" s="1"/>
  <c r="F742" i="5" s="1"/>
  <c r="G742" i="5" s="1"/>
  <c r="H742" i="5" s="1"/>
  <c r="C747" i="5"/>
  <c r="D407" i="5"/>
  <c r="D408" i="5" s="1"/>
  <c r="H407" i="5"/>
  <c r="H408" i="5" s="1"/>
  <c r="F407" i="5"/>
  <c r="F408" i="5" s="1"/>
  <c r="D747" i="5" l="1"/>
  <c r="N377" i="5"/>
  <c r="N385" i="5" s="1"/>
  <c r="E747" i="5" l="1"/>
  <c r="C174" i="5"/>
  <c r="F747" i="5" l="1"/>
  <c r="D687" i="5" l="1"/>
  <c r="D700" i="5"/>
  <c r="H747" i="5"/>
  <c r="G747" i="5"/>
  <c r="G824" i="5"/>
  <c r="E824" i="5"/>
  <c r="C824" i="5"/>
  <c r="H812" i="5"/>
  <c r="G812" i="5"/>
  <c r="F812" i="5"/>
  <c r="E812" i="5"/>
  <c r="D812" i="5"/>
  <c r="C812" i="5"/>
  <c r="D701" i="5"/>
  <c r="E701" i="5" s="1"/>
  <c r="F699" i="5" s="1"/>
  <c r="D699" i="5"/>
  <c r="D697" i="5"/>
  <c r="E696" i="5" s="1"/>
  <c r="D696" i="5"/>
  <c r="D692" i="5"/>
  <c r="E692" i="5" s="1"/>
  <c r="F692" i="5" s="1"/>
  <c r="G692" i="5" s="1"/>
  <c r="H692" i="5" s="1"/>
  <c r="I692" i="5" s="1"/>
  <c r="J692" i="5" l="1"/>
  <c r="E697" i="5"/>
  <c r="E699" i="5"/>
  <c r="D689" i="5"/>
  <c r="D695" i="5" s="1"/>
  <c r="D698" i="5" s="1"/>
  <c r="D702" i="5" s="1"/>
  <c r="F701" i="5"/>
  <c r="E700" i="5" l="1"/>
  <c r="D703" i="5"/>
  <c r="K692" i="5"/>
  <c r="E687" i="5"/>
  <c r="E689" i="5" s="1"/>
  <c r="F697" i="5"/>
  <c r="F696" i="5"/>
  <c r="G701" i="5"/>
  <c r="G699" i="5"/>
  <c r="F700" i="5" l="1"/>
  <c r="E695" i="5"/>
  <c r="E698" i="5" s="1"/>
  <c r="E702" i="5" s="1"/>
  <c r="E703" i="5" s="1"/>
  <c r="L692" i="5"/>
  <c r="F687" i="5"/>
  <c r="F689" i="5" s="1"/>
  <c r="G696" i="5"/>
  <c r="G697" i="5"/>
  <c r="H701" i="5"/>
  <c r="H699" i="5"/>
  <c r="G700" i="5" l="1"/>
  <c r="G687" i="5"/>
  <c r="G689" i="5" s="1"/>
  <c r="I701" i="5"/>
  <c r="I699" i="5"/>
  <c r="M692" i="5"/>
  <c r="F695" i="5"/>
  <c r="F698" i="5" s="1"/>
  <c r="F702" i="5" s="1"/>
  <c r="H697" i="5"/>
  <c r="H696" i="5"/>
  <c r="H700" i="5" l="1"/>
  <c r="I700" i="5" s="1"/>
  <c r="J700" i="5" s="1"/>
  <c r="K700" i="5" s="1"/>
  <c r="H687" i="5"/>
  <c r="H689" i="5" s="1"/>
  <c r="G695" i="5"/>
  <c r="G698" i="5" s="1"/>
  <c r="G702" i="5" s="1"/>
  <c r="G703" i="5" s="1"/>
  <c r="F703" i="5"/>
  <c r="I697" i="5"/>
  <c r="I696" i="5"/>
  <c r="J699" i="5"/>
  <c r="J701" i="5"/>
  <c r="L700" i="5" l="1"/>
  <c r="H695" i="5"/>
  <c r="H698" i="5" s="1"/>
  <c r="H702" i="5" s="1"/>
  <c r="H703" i="5" s="1"/>
  <c r="I687" i="5"/>
  <c r="I689" i="5" s="1"/>
  <c r="J696" i="5"/>
  <c r="J697" i="5"/>
  <c r="K699" i="5"/>
  <c r="K701" i="5"/>
  <c r="J687" i="5" l="1"/>
  <c r="J689" i="5" s="1"/>
  <c r="K687" i="5" s="1"/>
  <c r="K689" i="5" s="1"/>
  <c r="M700" i="5"/>
  <c r="I695" i="5"/>
  <c r="I698" i="5" s="1"/>
  <c r="I702" i="5" s="1"/>
  <c r="I703" i="5" s="1"/>
  <c r="L699" i="5"/>
  <c r="L701" i="5"/>
  <c r="K696" i="5"/>
  <c r="K697" i="5"/>
  <c r="J695" i="5" l="1"/>
  <c r="J698" i="5" s="1"/>
  <c r="J702" i="5" s="1"/>
  <c r="L696" i="5"/>
  <c r="L697" i="5"/>
  <c r="K695" i="5"/>
  <c r="K698" i="5" s="1"/>
  <c r="K702" i="5" s="1"/>
  <c r="L687" i="5"/>
  <c r="L689" i="5" s="1"/>
  <c r="M701" i="5"/>
  <c r="M699" i="5"/>
  <c r="J703" i="5" l="1"/>
  <c r="K703" i="5"/>
  <c r="M697" i="5"/>
  <c r="M696" i="5"/>
  <c r="M687" i="5"/>
  <c r="L695" i="5"/>
  <c r="L698" i="5" s="1"/>
  <c r="L702" i="5" s="1"/>
  <c r="M689" i="5" l="1"/>
  <c r="L703" i="5"/>
  <c r="M695" i="5" l="1"/>
  <c r="M698" i="5" l="1"/>
  <c r="M702" i="5" l="1"/>
  <c r="M703" i="5" l="1"/>
  <c r="J148" i="5" l="1"/>
  <c r="L148" i="5" l="1"/>
  <c r="J694" i="5"/>
  <c r="F690" i="5"/>
  <c r="K691" i="5"/>
  <c r="D691" i="5"/>
  <c r="E690" i="5"/>
  <c r="E691" i="5"/>
  <c r="I694" i="5"/>
  <c r="E694" i="5"/>
  <c r="L690" i="5"/>
  <c r="I690" i="5"/>
  <c r="K694" i="5"/>
  <c r="M690" i="5"/>
  <c r="L693" i="5"/>
  <c r="K693" i="5"/>
  <c r="D693" i="5"/>
  <c r="G690" i="5"/>
  <c r="L691" i="5"/>
  <c r="M693" i="5"/>
  <c r="K690" i="5"/>
  <c r="D690" i="5"/>
  <c r="M691" i="5"/>
  <c r="F691" i="5"/>
  <c r="J691" i="5"/>
  <c r="L694" i="5"/>
  <c r="I693" i="5"/>
  <c r="J693" i="5"/>
  <c r="H694" i="5"/>
  <c r="D694" i="5"/>
  <c r="J690" i="5"/>
  <c r="E693" i="5"/>
  <c r="G691" i="5"/>
  <c r="G694" i="5"/>
  <c r="G693" i="5"/>
  <c r="H691" i="5"/>
  <c r="I691" i="5"/>
  <c r="F694" i="5"/>
  <c r="F693" i="5"/>
  <c r="H693" i="5"/>
  <c r="M694" i="5"/>
  <c r="H690" i="5"/>
</calcChain>
</file>

<file path=xl/sharedStrings.xml><?xml version="1.0" encoding="utf-8"?>
<sst xmlns="http://schemas.openxmlformats.org/spreadsheetml/2006/main" count="870" uniqueCount="543">
  <si>
    <t>１．会社の概要</t>
    <rPh sb="2" eb="3">
      <t>カイ</t>
    </rPh>
    <rPh sb="3" eb="4">
      <t>シャ</t>
    </rPh>
    <rPh sb="5" eb="7">
      <t>ガイヨウ</t>
    </rPh>
    <phoneticPr fontId="1"/>
  </si>
  <si>
    <t>（１）会社の沿革</t>
    <rPh sb="3" eb="4">
      <t>カイ</t>
    </rPh>
    <rPh sb="4" eb="5">
      <t>シャ</t>
    </rPh>
    <rPh sb="6" eb="8">
      <t>エンカク</t>
    </rPh>
    <phoneticPr fontId="1"/>
  </si>
  <si>
    <t>時期</t>
    <rPh sb="0" eb="2">
      <t>ジキ</t>
    </rPh>
    <phoneticPr fontId="1"/>
  </si>
  <si>
    <t>沿革</t>
    <rPh sb="0" eb="2">
      <t>エンカク</t>
    </rPh>
    <phoneticPr fontId="1"/>
  </si>
  <si>
    <t>氏名（敬称略）</t>
    <rPh sb="0" eb="2">
      <t>シメイ</t>
    </rPh>
    <rPh sb="3" eb="6">
      <t>ケイショウリャク</t>
    </rPh>
    <phoneticPr fontId="1"/>
  </si>
  <si>
    <t>主な職業、続柄等</t>
    <rPh sb="0" eb="1">
      <t>オモ</t>
    </rPh>
    <rPh sb="2" eb="4">
      <t>ショクギョウ</t>
    </rPh>
    <rPh sb="5" eb="7">
      <t>ゾクガラ</t>
    </rPh>
    <rPh sb="7" eb="8">
      <t>トウ</t>
    </rPh>
    <phoneticPr fontId="1"/>
  </si>
  <si>
    <t>株式数</t>
    <rPh sb="0" eb="2">
      <t>カブシキ</t>
    </rPh>
    <rPh sb="2" eb="3">
      <t>スウ</t>
    </rPh>
    <phoneticPr fontId="1"/>
  </si>
  <si>
    <t>持株比率</t>
    <rPh sb="0" eb="2">
      <t>モチカブ</t>
    </rPh>
    <rPh sb="2" eb="4">
      <t>ヒリツ</t>
    </rPh>
    <phoneticPr fontId="1"/>
  </si>
  <si>
    <t>（２）株主・株式の状況（平成２４年８月末時点）</t>
    <rPh sb="3" eb="5">
      <t>カブヌシ</t>
    </rPh>
    <rPh sb="6" eb="8">
      <t>カブシキ</t>
    </rPh>
    <rPh sb="9" eb="11">
      <t>ジョウキョウ</t>
    </rPh>
    <rPh sb="12" eb="14">
      <t>ヘイセイ</t>
    </rPh>
    <rPh sb="16" eb="17">
      <t>ネン</t>
    </rPh>
    <rPh sb="18" eb="19">
      <t>ガツ</t>
    </rPh>
    <rPh sb="19" eb="20">
      <t>マツ</t>
    </rPh>
    <rPh sb="20" eb="22">
      <t>ジテン</t>
    </rPh>
    <phoneticPr fontId="1"/>
  </si>
  <si>
    <t>氏名</t>
    <rPh sb="0" eb="2">
      <t>シメイ</t>
    </rPh>
    <phoneticPr fontId="1"/>
  </si>
  <si>
    <t>役職</t>
    <rPh sb="0" eb="2">
      <t>ヤクショク</t>
    </rPh>
    <phoneticPr fontId="1"/>
  </si>
  <si>
    <t>備考</t>
    <rPh sb="0" eb="2">
      <t>ビコウ</t>
    </rPh>
    <phoneticPr fontId="1"/>
  </si>
  <si>
    <t>代表取締役</t>
    <rPh sb="0" eb="2">
      <t>ダイヒョウ</t>
    </rPh>
    <rPh sb="2" eb="5">
      <t>トリシマリヤク</t>
    </rPh>
    <phoneticPr fontId="1"/>
  </si>
  <si>
    <t>取締役</t>
    <rPh sb="0" eb="3">
      <t>トリシマリヤク</t>
    </rPh>
    <phoneticPr fontId="1"/>
  </si>
  <si>
    <t>監査役</t>
    <rPh sb="0" eb="3">
      <t>カンサヤク</t>
    </rPh>
    <phoneticPr fontId="1"/>
  </si>
  <si>
    <t>社長</t>
    <rPh sb="0" eb="2">
      <t>シャチョウ</t>
    </rPh>
    <phoneticPr fontId="1"/>
  </si>
  <si>
    <t>相談役</t>
    <rPh sb="0" eb="3">
      <t>ソウダンヤク</t>
    </rPh>
    <phoneticPr fontId="1"/>
  </si>
  <si>
    <t>財務・経理部長</t>
    <rPh sb="0" eb="2">
      <t>ザイム</t>
    </rPh>
    <rPh sb="3" eb="5">
      <t>ケイリ</t>
    </rPh>
    <rPh sb="5" eb="7">
      <t>ブチョウ</t>
    </rPh>
    <phoneticPr fontId="1"/>
  </si>
  <si>
    <t>区分</t>
    <rPh sb="0" eb="2">
      <t>クブン</t>
    </rPh>
    <phoneticPr fontId="1"/>
  </si>
  <si>
    <t>人数</t>
    <rPh sb="0" eb="2">
      <t>ニンズウ</t>
    </rPh>
    <phoneticPr fontId="1"/>
  </si>
  <si>
    <t>管理</t>
    <rPh sb="0" eb="2">
      <t>カンリ</t>
    </rPh>
    <phoneticPr fontId="1"/>
  </si>
  <si>
    <t>設計・営業</t>
    <rPh sb="0" eb="2">
      <t>セッケイ</t>
    </rPh>
    <rPh sb="3" eb="5">
      <t>エイギョウ</t>
    </rPh>
    <phoneticPr fontId="1"/>
  </si>
  <si>
    <t>工場</t>
    <rPh sb="0" eb="2">
      <t>コウジョウ</t>
    </rPh>
    <phoneticPr fontId="1"/>
  </si>
  <si>
    <t>合計</t>
    <rPh sb="0" eb="2">
      <t>ゴウケイ</t>
    </rPh>
    <phoneticPr fontId="1"/>
  </si>
  <si>
    <t>（６）企業グループ</t>
    <rPh sb="3" eb="5">
      <t>キギョウ</t>
    </rPh>
    <phoneticPr fontId="1"/>
  </si>
  <si>
    <t>２．事業の概要</t>
    <rPh sb="2" eb="4">
      <t>ジギョウ</t>
    </rPh>
    <rPh sb="5" eb="7">
      <t>ガイヨウ</t>
    </rPh>
    <phoneticPr fontId="1"/>
  </si>
  <si>
    <t>社名</t>
    <rPh sb="0" eb="2">
      <t>シャメイ</t>
    </rPh>
    <phoneticPr fontId="1"/>
  </si>
  <si>
    <t>事業内容</t>
    <rPh sb="0" eb="2">
      <t>ジギョウ</t>
    </rPh>
    <rPh sb="2" eb="4">
      <t>ナイヨウ</t>
    </rPh>
    <phoneticPr fontId="1"/>
  </si>
  <si>
    <t>代表者</t>
    <rPh sb="0" eb="3">
      <t>ダイヒョウシャ</t>
    </rPh>
    <phoneticPr fontId="1"/>
  </si>
  <si>
    <t>主な株主</t>
    <rPh sb="0" eb="1">
      <t>オモ</t>
    </rPh>
    <rPh sb="2" eb="4">
      <t>カブヌシ</t>
    </rPh>
    <phoneticPr fontId="1"/>
  </si>
  <si>
    <t>はじめに</t>
    <phoneticPr fontId="1"/>
  </si>
  <si>
    <t>第１　会社の概要</t>
    <rPh sb="0" eb="1">
      <t>ダイ</t>
    </rPh>
    <rPh sb="3" eb="4">
      <t>カイ</t>
    </rPh>
    <rPh sb="4" eb="5">
      <t>シャ</t>
    </rPh>
    <rPh sb="6" eb="8">
      <t>ガイヨウ</t>
    </rPh>
    <phoneticPr fontId="1"/>
  </si>
  <si>
    <t>１．会社の概要</t>
    <rPh sb="2" eb="3">
      <t>カイ</t>
    </rPh>
    <rPh sb="3" eb="4">
      <t>シャ</t>
    </rPh>
    <rPh sb="5" eb="7">
      <t>ガイヨウ</t>
    </rPh>
    <phoneticPr fontId="1"/>
  </si>
  <si>
    <t>３．財務内容</t>
    <rPh sb="2" eb="4">
      <t>ザイム</t>
    </rPh>
    <rPh sb="4" eb="6">
      <t>ナイヨウ</t>
    </rPh>
    <phoneticPr fontId="1"/>
  </si>
  <si>
    <t>第２　事業計画</t>
    <rPh sb="0" eb="1">
      <t>ダイ</t>
    </rPh>
    <rPh sb="3" eb="5">
      <t>ジギョウ</t>
    </rPh>
    <rPh sb="5" eb="7">
      <t>ケイカク</t>
    </rPh>
    <phoneticPr fontId="1"/>
  </si>
  <si>
    <t>１．基本方向性</t>
    <rPh sb="2" eb="4">
      <t>キホン</t>
    </rPh>
    <rPh sb="4" eb="7">
      <t>ホウコウセイ</t>
    </rPh>
    <phoneticPr fontId="1"/>
  </si>
  <si>
    <t>２．短期的に取り組む改善事項</t>
    <rPh sb="2" eb="5">
      <t>タンキテキ</t>
    </rPh>
    <rPh sb="6" eb="7">
      <t>ト</t>
    </rPh>
    <rPh sb="8" eb="9">
      <t>ク</t>
    </rPh>
    <rPh sb="10" eb="12">
      <t>カイゼン</t>
    </rPh>
    <rPh sb="12" eb="14">
      <t>ジコウ</t>
    </rPh>
    <phoneticPr fontId="1"/>
  </si>
  <si>
    <t>３．中期的に取り組む改善事項</t>
    <rPh sb="2" eb="5">
      <t>チュウキテキ</t>
    </rPh>
    <rPh sb="6" eb="7">
      <t>ト</t>
    </rPh>
    <rPh sb="8" eb="9">
      <t>ク</t>
    </rPh>
    <rPh sb="10" eb="12">
      <t>カイゼン</t>
    </rPh>
    <rPh sb="12" eb="14">
      <t>ジコウ</t>
    </rPh>
    <phoneticPr fontId="1"/>
  </si>
  <si>
    <t>（１）損益実績</t>
    <rPh sb="3" eb="5">
      <t>ソンエキ</t>
    </rPh>
    <rPh sb="5" eb="7">
      <t>ジッセキ</t>
    </rPh>
    <phoneticPr fontId="1"/>
  </si>
  <si>
    <t>科目</t>
    <rPh sb="0" eb="2">
      <t>カモク</t>
    </rPh>
    <phoneticPr fontId="1"/>
  </si>
  <si>
    <t>売上高</t>
    <rPh sb="0" eb="2">
      <t>ウリアゲ</t>
    </rPh>
    <rPh sb="2" eb="3">
      <t>ダカ</t>
    </rPh>
    <phoneticPr fontId="1"/>
  </si>
  <si>
    <t>売上原価</t>
    <rPh sb="0" eb="2">
      <t>ウリアゲ</t>
    </rPh>
    <rPh sb="2" eb="4">
      <t>ゲンカ</t>
    </rPh>
    <phoneticPr fontId="1"/>
  </si>
  <si>
    <t>売上総利益</t>
    <rPh sb="0" eb="2">
      <t>ウリアゲ</t>
    </rPh>
    <rPh sb="2" eb="5">
      <t>ソウリエキ</t>
    </rPh>
    <phoneticPr fontId="1"/>
  </si>
  <si>
    <t>売上総利益率（％）</t>
    <rPh sb="0" eb="2">
      <t>ウリアゲ</t>
    </rPh>
    <rPh sb="2" eb="3">
      <t>ソウ</t>
    </rPh>
    <rPh sb="3" eb="5">
      <t>リエキ</t>
    </rPh>
    <rPh sb="5" eb="6">
      <t>リツ</t>
    </rPh>
    <phoneticPr fontId="1"/>
  </si>
  <si>
    <t>販管費</t>
    <rPh sb="0" eb="3">
      <t>ハンカンヒ</t>
    </rPh>
    <phoneticPr fontId="1"/>
  </si>
  <si>
    <t>営業利益</t>
    <rPh sb="0" eb="2">
      <t>エイギョウ</t>
    </rPh>
    <rPh sb="2" eb="4">
      <t>リエキ</t>
    </rPh>
    <phoneticPr fontId="1"/>
  </si>
  <si>
    <t>営業利益率（％）</t>
    <rPh sb="0" eb="2">
      <t>エイギョウ</t>
    </rPh>
    <rPh sb="2" eb="4">
      <t>リエキ</t>
    </rPh>
    <rPh sb="4" eb="5">
      <t>リツ</t>
    </rPh>
    <phoneticPr fontId="1"/>
  </si>
  <si>
    <t>営業外収益</t>
    <rPh sb="0" eb="3">
      <t>エイギョウガイ</t>
    </rPh>
    <rPh sb="3" eb="5">
      <t>シュウエキ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</si>
  <si>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</si>
  <si>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</si>
  <si>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</si>
  <si>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</si>
  <si>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t>
    </rPh>
    <rPh sb="2" eb="3">
      <t>マエ</t>
    </rPh>
    <rPh sb="3" eb="5">
      <t>トウキ</t>
    </rPh>
    <rPh sb="5" eb="8">
      <t>ジュンリエキ</t>
    </rPh>
    <phoneticPr fontId="1"/>
  </si>
  <si>
    <t>法人税等</t>
    <rPh sb="0" eb="3">
      <t>ホウジンゼイ</t>
    </rPh>
    <rPh sb="3" eb="4">
      <t>トウ</t>
    </rPh>
    <phoneticPr fontId="1"/>
  </si>
  <si>
    <t>当期純利益</t>
    <rPh sb="0" eb="2">
      <t>トウキ</t>
    </rPh>
    <rPh sb="2" eb="5">
      <t>ジュンリエキ</t>
    </rPh>
    <phoneticPr fontId="1"/>
  </si>
  <si>
    <t>（２）キャッシュフロー実績</t>
    <rPh sb="11" eb="13">
      <t>ジッセキ</t>
    </rPh>
    <phoneticPr fontId="1"/>
  </si>
  <si>
    <t>項目</t>
    <rPh sb="0" eb="2">
      <t>コウモク</t>
    </rPh>
    <phoneticPr fontId="1"/>
  </si>
  <si>
    <t>営業CF</t>
    <rPh sb="0" eb="2">
      <t>エイギョウ</t>
    </rPh>
    <phoneticPr fontId="1"/>
  </si>
  <si>
    <t>投資CF</t>
    <rPh sb="0" eb="2">
      <t>トウシ</t>
    </rPh>
    <phoneticPr fontId="1"/>
  </si>
  <si>
    <t>小計</t>
    <rPh sb="0" eb="2">
      <t>ショウケイ</t>
    </rPh>
    <phoneticPr fontId="1"/>
  </si>
  <si>
    <t>財務CF</t>
    <rPh sb="0" eb="2">
      <t>ザイム</t>
    </rPh>
    <phoneticPr fontId="1"/>
  </si>
  <si>
    <t>現金預金の増減額</t>
    <rPh sb="0" eb="2">
      <t>ゲンキン</t>
    </rPh>
    <rPh sb="2" eb="4">
      <t>ヨキン</t>
    </rPh>
    <rPh sb="5" eb="7">
      <t>ゾウゲン</t>
    </rPh>
    <rPh sb="7" eb="8">
      <t>ガク</t>
    </rPh>
    <phoneticPr fontId="1"/>
  </si>
  <si>
    <t>現金預金の期首残高</t>
    <rPh sb="0" eb="2">
      <t>ゲンキン</t>
    </rPh>
    <rPh sb="2" eb="4">
      <t>ヨキン</t>
    </rPh>
    <rPh sb="5" eb="7">
      <t>キシュ</t>
    </rPh>
    <rPh sb="7" eb="9">
      <t>ザンダカ</t>
    </rPh>
    <phoneticPr fontId="1"/>
  </si>
  <si>
    <t>現金預金の期末残高</t>
    <rPh sb="0" eb="2">
      <t>ゲンキン</t>
    </rPh>
    <rPh sb="2" eb="4">
      <t>ヨキン</t>
    </rPh>
    <rPh sb="5" eb="7">
      <t>キマツ</t>
    </rPh>
    <rPh sb="7" eb="9">
      <t>ザンダカ</t>
    </rPh>
    <phoneticPr fontId="1"/>
  </si>
  <si>
    <t>事業所</t>
    <rPh sb="0" eb="2">
      <t>ジギョウ</t>
    </rPh>
    <rPh sb="2" eb="3">
      <t>ショ</t>
    </rPh>
    <phoneticPr fontId="1"/>
  </si>
  <si>
    <t>所在</t>
    <rPh sb="0" eb="2">
      <t>ショザイ</t>
    </rPh>
    <phoneticPr fontId="1"/>
  </si>
  <si>
    <t>設立年</t>
    <rPh sb="0" eb="2">
      <t>セツリツ</t>
    </rPh>
    <rPh sb="2" eb="3">
      <t>ネン</t>
    </rPh>
    <phoneticPr fontId="1"/>
  </si>
  <si>
    <t>流動資産</t>
    <rPh sb="0" eb="2">
      <t>リュウドウ</t>
    </rPh>
    <rPh sb="2" eb="4">
      <t>シサン</t>
    </rPh>
    <phoneticPr fontId="1"/>
  </si>
  <si>
    <t>うち売上債権</t>
    <rPh sb="2" eb="4">
      <t>ウリアゲ</t>
    </rPh>
    <rPh sb="4" eb="6">
      <t>サイケン</t>
    </rPh>
    <phoneticPr fontId="1"/>
  </si>
  <si>
    <t>うち棚卸資産</t>
    <rPh sb="2" eb="4">
      <t>タナオロシ</t>
    </rPh>
    <rPh sb="4" eb="6">
      <t>シサン</t>
    </rPh>
    <phoneticPr fontId="1"/>
  </si>
  <si>
    <t>固定資産</t>
    <rPh sb="0" eb="2">
      <t>コテイ</t>
    </rPh>
    <rPh sb="2" eb="4">
      <t>シサン</t>
    </rPh>
    <phoneticPr fontId="1"/>
  </si>
  <si>
    <t>有形固定資産</t>
    <rPh sb="0" eb="2">
      <t>ユウケイ</t>
    </rPh>
    <rPh sb="2" eb="4">
      <t>コテイ</t>
    </rPh>
    <rPh sb="4" eb="6">
      <t>シサン</t>
    </rPh>
    <phoneticPr fontId="1"/>
  </si>
  <si>
    <t>うち土地</t>
    <rPh sb="2" eb="4">
      <t>トチ</t>
    </rPh>
    <phoneticPr fontId="1"/>
  </si>
  <si>
    <t>うち建物</t>
    <rPh sb="2" eb="4">
      <t>タテモノ</t>
    </rPh>
    <phoneticPr fontId="1"/>
  </si>
  <si>
    <t>無形固定資産</t>
    <rPh sb="0" eb="2">
      <t>ムケイ</t>
    </rPh>
    <rPh sb="2" eb="4">
      <t>コテイ</t>
    </rPh>
    <rPh sb="4" eb="6">
      <t>シサン</t>
    </rPh>
    <phoneticPr fontId="1"/>
  </si>
  <si>
    <t>投資その他の資産</t>
    <rPh sb="0" eb="2">
      <t>トウシ</t>
    </rPh>
    <rPh sb="4" eb="5">
      <t>タ</t>
    </rPh>
    <rPh sb="6" eb="8">
      <t>シサン</t>
    </rPh>
    <phoneticPr fontId="1"/>
  </si>
  <si>
    <t>資産合計</t>
    <rPh sb="0" eb="2">
      <t>シサン</t>
    </rPh>
    <rPh sb="2" eb="4">
      <t>ゴウケイ</t>
    </rPh>
    <phoneticPr fontId="1"/>
  </si>
  <si>
    <t>流動負債</t>
    <rPh sb="0" eb="2">
      <t>リュウドウ</t>
    </rPh>
    <rPh sb="2" eb="4">
      <t>フサイ</t>
    </rPh>
    <phoneticPr fontId="1"/>
  </si>
  <si>
    <t>うち仕入債務</t>
    <rPh sb="2" eb="4">
      <t>シイレ</t>
    </rPh>
    <rPh sb="4" eb="6">
      <t>サイム</t>
    </rPh>
    <phoneticPr fontId="1"/>
  </si>
  <si>
    <t>うち短期借入金</t>
    <rPh sb="2" eb="4">
      <t>タンキ</t>
    </rPh>
    <rPh sb="4" eb="6">
      <t>カリイレ</t>
    </rPh>
    <rPh sb="6" eb="7">
      <t>キン</t>
    </rPh>
    <phoneticPr fontId="1"/>
  </si>
  <si>
    <t>固定負債</t>
    <rPh sb="0" eb="2">
      <t>コテイ</t>
    </rPh>
    <rPh sb="2" eb="4">
      <t>フサイ</t>
    </rPh>
    <phoneticPr fontId="1"/>
  </si>
  <si>
    <t>うち長期借入金</t>
    <rPh sb="2" eb="4">
      <t>チョウキ</t>
    </rPh>
    <rPh sb="4" eb="6">
      <t>カリイレ</t>
    </rPh>
    <rPh sb="6" eb="7">
      <t>キン</t>
    </rPh>
    <phoneticPr fontId="1"/>
  </si>
  <si>
    <t>負債合計</t>
    <rPh sb="0" eb="2">
      <t>フサイ</t>
    </rPh>
    <rPh sb="2" eb="4">
      <t>ゴウケイ</t>
    </rPh>
    <phoneticPr fontId="1"/>
  </si>
  <si>
    <t>資本合計</t>
    <rPh sb="0" eb="2">
      <t>シホン</t>
    </rPh>
    <rPh sb="2" eb="4">
      <t>ゴウケイ</t>
    </rPh>
    <phoneticPr fontId="1"/>
  </si>
  <si>
    <t>負債・資本合計</t>
    <rPh sb="0" eb="2">
      <t>フサイ</t>
    </rPh>
    <rPh sb="3" eb="5">
      <t>シホン</t>
    </rPh>
    <rPh sb="5" eb="7">
      <t>ゴウケイ</t>
    </rPh>
    <phoneticPr fontId="1"/>
  </si>
  <si>
    <t>借入先（敬称略）</t>
    <rPh sb="0" eb="2">
      <t>カリイレ</t>
    </rPh>
    <rPh sb="2" eb="3">
      <t>サキ</t>
    </rPh>
    <rPh sb="4" eb="7">
      <t>ケイショウリャク</t>
    </rPh>
    <phoneticPr fontId="1"/>
  </si>
  <si>
    <t>借入金</t>
    <rPh sb="0" eb="2">
      <t>カリイレ</t>
    </rPh>
    <rPh sb="2" eb="3">
      <t>キン</t>
    </rPh>
    <phoneticPr fontId="1"/>
  </si>
  <si>
    <t>有価証券</t>
    <rPh sb="0" eb="2">
      <t>ユウカ</t>
    </rPh>
    <rPh sb="2" eb="4">
      <t>ショウケン</t>
    </rPh>
    <phoneticPr fontId="1"/>
  </si>
  <si>
    <t>不動産</t>
    <rPh sb="0" eb="3">
      <t>フドウサン</t>
    </rPh>
    <phoneticPr fontId="1"/>
  </si>
  <si>
    <t>個人資産</t>
    <rPh sb="0" eb="2">
      <t>コジン</t>
    </rPh>
    <rPh sb="2" eb="4">
      <t>シサン</t>
    </rPh>
    <phoneticPr fontId="1"/>
  </si>
  <si>
    <t>計</t>
    <rPh sb="0" eb="1">
      <t>ケイ</t>
    </rPh>
    <phoneticPr fontId="1"/>
  </si>
  <si>
    <t>保全</t>
    <rPh sb="0" eb="2">
      <t>ホゼン</t>
    </rPh>
    <phoneticPr fontId="1"/>
  </si>
  <si>
    <t>非保全</t>
    <rPh sb="0" eb="1">
      <t>ヒ</t>
    </rPh>
    <rPh sb="1" eb="3">
      <t>ホゼン</t>
    </rPh>
    <phoneticPr fontId="1"/>
  </si>
  <si>
    <t>金融機関（敬称略）</t>
    <rPh sb="0" eb="2">
      <t>キンユウ</t>
    </rPh>
    <rPh sb="2" eb="4">
      <t>キカン</t>
    </rPh>
    <rPh sb="5" eb="8">
      <t>ケイショウリャク</t>
    </rPh>
    <phoneticPr fontId="1"/>
  </si>
  <si>
    <t>２．短期的に取り組む改善事項</t>
    <rPh sb="2" eb="4">
      <t>タンキ</t>
    </rPh>
    <rPh sb="4" eb="5">
      <t>テキ</t>
    </rPh>
    <rPh sb="6" eb="7">
      <t>ト</t>
    </rPh>
    <rPh sb="8" eb="9">
      <t>ク</t>
    </rPh>
    <rPh sb="10" eb="12">
      <t>カイゼン</t>
    </rPh>
    <rPh sb="12" eb="14">
      <t>ジコウ</t>
    </rPh>
    <phoneticPr fontId="1"/>
  </si>
  <si>
    <t>計画0年目</t>
    <rPh sb="0" eb="2">
      <t>ケイカク</t>
    </rPh>
    <rPh sb="3" eb="5">
      <t>ネンメ</t>
    </rPh>
    <phoneticPr fontId="1"/>
  </si>
  <si>
    <t>計画1年目</t>
    <rPh sb="0" eb="2">
      <t>ケイカク</t>
    </rPh>
    <rPh sb="3" eb="5">
      <t>ネンメ</t>
    </rPh>
    <phoneticPr fontId="1"/>
  </si>
  <si>
    <t>計画2年目</t>
    <rPh sb="0" eb="2">
      <t>ケイカク</t>
    </rPh>
    <rPh sb="3" eb="5">
      <t>ネンメ</t>
    </rPh>
    <phoneticPr fontId="1"/>
  </si>
  <si>
    <t>計画3年目</t>
    <rPh sb="0" eb="2">
      <t>ケイカク</t>
    </rPh>
    <rPh sb="3" eb="5">
      <t>ネンメ</t>
    </rPh>
    <phoneticPr fontId="1"/>
  </si>
  <si>
    <t>計画4年目</t>
    <rPh sb="0" eb="2">
      <t>ケイカク</t>
    </rPh>
    <rPh sb="3" eb="5">
      <t>ネンメ</t>
    </rPh>
    <phoneticPr fontId="1"/>
  </si>
  <si>
    <t>計画5年目</t>
    <rPh sb="0" eb="2">
      <t>ケイカク</t>
    </rPh>
    <rPh sb="3" eb="5">
      <t>ネンメ</t>
    </rPh>
    <phoneticPr fontId="1"/>
  </si>
  <si>
    <t>現預金期首残高</t>
    <rPh sb="0" eb="3">
      <t>ゲンヨキン</t>
    </rPh>
    <rPh sb="3" eb="5">
      <t>キシュ</t>
    </rPh>
    <rPh sb="5" eb="7">
      <t>ザンダカ</t>
    </rPh>
    <phoneticPr fontId="1"/>
  </si>
  <si>
    <t>現預金期末残高</t>
    <rPh sb="0" eb="3">
      <t>ゲンヨキン</t>
    </rPh>
    <rPh sb="3" eb="5">
      <t>キマツ</t>
    </rPh>
    <rPh sb="5" eb="7">
      <t>ザンダカ</t>
    </rPh>
    <phoneticPr fontId="1"/>
  </si>
  <si>
    <t>（単位：千円）</t>
    <rPh sb="1" eb="3">
      <t>タンイ</t>
    </rPh>
    <rPh sb="4" eb="6">
      <t>センエン</t>
    </rPh>
    <phoneticPr fontId="1"/>
  </si>
  <si>
    <t>投資等</t>
    <rPh sb="0" eb="2">
      <t>トウシ</t>
    </rPh>
    <rPh sb="2" eb="3">
      <t>トウ</t>
    </rPh>
    <phoneticPr fontId="1"/>
  </si>
  <si>
    <t>純資産合計</t>
    <rPh sb="0" eb="3">
      <t>ジュンシサン</t>
    </rPh>
    <rPh sb="3" eb="5">
      <t>ゴウケイ</t>
    </rPh>
    <phoneticPr fontId="1"/>
  </si>
  <si>
    <t>負債・純資産合計</t>
    <rPh sb="0" eb="2">
      <t>フサイ</t>
    </rPh>
    <rPh sb="3" eb="6">
      <t>ジュンシサン</t>
    </rPh>
    <rPh sb="6" eb="8">
      <t>ゴウケイ</t>
    </rPh>
    <phoneticPr fontId="1"/>
  </si>
  <si>
    <t>帳簿上の純資産額</t>
    <rPh sb="0" eb="3">
      <t>チョウボジョウ</t>
    </rPh>
    <rPh sb="4" eb="7">
      <t>ジュンシサン</t>
    </rPh>
    <rPh sb="7" eb="8">
      <t>ガク</t>
    </rPh>
    <phoneticPr fontId="1"/>
  </si>
  <si>
    <t>不動産の含み損</t>
    <rPh sb="0" eb="3">
      <t>フドウサン</t>
    </rPh>
    <rPh sb="4" eb="5">
      <t>フク</t>
    </rPh>
    <rPh sb="6" eb="7">
      <t>ソン</t>
    </rPh>
    <phoneticPr fontId="1"/>
  </si>
  <si>
    <t>電話加入権</t>
    <rPh sb="0" eb="2">
      <t>デンワ</t>
    </rPh>
    <rPh sb="2" eb="5">
      <t>カニュウケン</t>
    </rPh>
    <phoneticPr fontId="1"/>
  </si>
  <si>
    <t>准資本型DDS</t>
    <rPh sb="0" eb="1">
      <t>ジュン</t>
    </rPh>
    <rPh sb="1" eb="4">
      <t>シホンガタ</t>
    </rPh>
    <phoneticPr fontId="1"/>
  </si>
  <si>
    <t>（１）損益計画</t>
    <rPh sb="3" eb="5">
      <t>ソンエキ</t>
    </rPh>
    <rPh sb="5" eb="7">
      <t>ケイカク</t>
    </rPh>
    <phoneticPr fontId="1"/>
  </si>
  <si>
    <t>①売上高、売上原価</t>
    <rPh sb="1" eb="3">
      <t>ウリアゲ</t>
    </rPh>
    <rPh sb="3" eb="4">
      <t>ダカ</t>
    </rPh>
    <rPh sb="5" eb="7">
      <t>ウリアゲ</t>
    </rPh>
    <rPh sb="7" eb="9">
      <t>ゲンカ</t>
    </rPh>
    <phoneticPr fontId="1"/>
  </si>
  <si>
    <t>期首材料在庫</t>
    <rPh sb="0" eb="2">
      <t>キシュ</t>
    </rPh>
    <rPh sb="2" eb="4">
      <t>ザイリョウ</t>
    </rPh>
    <rPh sb="4" eb="6">
      <t>ザイコ</t>
    </rPh>
    <phoneticPr fontId="1"/>
  </si>
  <si>
    <t>当期仕入</t>
    <rPh sb="0" eb="2">
      <t>トウキ</t>
    </rPh>
    <rPh sb="2" eb="4">
      <t>シイレ</t>
    </rPh>
    <phoneticPr fontId="1"/>
  </si>
  <si>
    <t>期末材料在庫</t>
    <rPh sb="0" eb="2">
      <t>キマツ</t>
    </rPh>
    <rPh sb="2" eb="4">
      <t>ザイリョウ</t>
    </rPh>
    <rPh sb="4" eb="6">
      <t>ザイコ</t>
    </rPh>
    <phoneticPr fontId="1"/>
  </si>
  <si>
    <t>材料費</t>
    <rPh sb="0" eb="3">
      <t>ザイリョウヒ</t>
    </rPh>
    <phoneticPr fontId="1"/>
  </si>
  <si>
    <t>労務費</t>
    <rPh sb="0" eb="3">
      <t>ロウムヒ</t>
    </rPh>
    <phoneticPr fontId="1"/>
  </si>
  <si>
    <t>外注加工費</t>
    <rPh sb="0" eb="2">
      <t>ガイチュウ</t>
    </rPh>
    <rPh sb="2" eb="5">
      <t>カコウヒ</t>
    </rPh>
    <phoneticPr fontId="1"/>
  </si>
  <si>
    <t>減価償却費</t>
    <rPh sb="0" eb="2">
      <t>ゲンカ</t>
    </rPh>
    <rPh sb="2" eb="4">
      <t>ショウキャク</t>
    </rPh>
    <rPh sb="4" eb="5">
      <t>ヒ</t>
    </rPh>
    <phoneticPr fontId="1"/>
  </si>
  <si>
    <t>消耗品費</t>
    <rPh sb="0" eb="2">
      <t>ショウモウ</t>
    </rPh>
    <rPh sb="2" eb="3">
      <t>ヒン</t>
    </rPh>
    <rPh sb="3" eb="4">
      <t>ヒ</t>
    </rPh>
    <phoneticPr fontId="1"/>
  </si>
  <si>
    <t>その他</t>
    <rPh sb="2" eb="3">
      <t>タ</t>
    </rPh>
    <phoneticPr fontId="1"/>
  </si>
  <si>
    <t>当期総製造費用</t>
    <rPh sb="0" eb="2">
      <t>トウキ</t>
    </rPh>
    <rPh sb="2" eb="3">
      <t>ソウ</t>
    </rPh>
    <rPh sb="3" eb="5">
      <t>セイゾウ</t>
    </rPh>
    <rPh sb="5" eb="7">
      <t>ヒヨウ</t>
    </rPh>
    <phoneticPr fontId="1"/>
  </si>
  <si>
    <t>期首仕掛品</t>
    <rPh sb="0" eb="2">
      <t>キシュ</t>
    </rPh>
    <rPh sb="2" eb="4">
      <t>シカカリ</t>
    </rPh>
    <rPh sb="4" eb="5">
      <t>ヒン</t>
    </rPh>
    <phoneticPr fontId="1"/>
  </si>
  <si>
    <t>期末仕掛品</t>
    <rPh sb="0" eb="2">
      <t>キマツ</t>
    </rPh>
    <rPh sb="2" eb="4">
      <t>シカカリ</t>
    </rPh>
    <rPh sb="4" eb="5">
      <t>ヒン</t>
    </rPh>
    <phoneticPr fontId="1"/>
  </si>
  <si>
    <t>当期総製造原価</t>
    <rPh sb="0" eb="2">
      <t>トウキ</t>
    </rPh>
    <rPh sb="2" eb="3">
      <t>ソウ</t>
    </rPh>
    <rPh sb="3" eb="5">
      <t>セイゾウ</t>
    </rPh>
    <rPh sb="5" eb="7">
      <t>ゲンカ</t>
    </rPh>
    <phoneticPr fontId="1"/>
  </si>
  <si>
    <t>期首製品</t>
    <rPh sb="0" eb="2">
      <t>キシュ</t>
    </rPh>
    <rPh sb="2" eb="4">
      <t>セイヒン</t>
    </rPh>
    <phoneticPr fontId="1"/>
  </si>
  <si>
    <t>期末製品</t>
    <rPh sb="0" eb="2">
      <t>キマツ</t>
    </rPh>
    <rPh sb="2" eb="4">
      <t>セイヒン</t>
    </rPh>
    <phoneticPr fontId="1"/>
  </si>
  <si>
    <t>製造経費の売上高比率</t>
    <rPh sb="0" eb="2">
      <t>セイゾウ</t>
    </rPh>
    <rPh sb="2" eb="4">
      <t>ケイヒ</t>
    </rPh>
    <rPh sb="5" eb="7">
      <t>ウリアゲ</t>
    </rPh>
    <rPh sb="7" eb="8">
      <t>ダカ</t>
    </rPh>
    <rPh sb="8" eb="10">
      <t>ヒリツ</t>
    </rPh>
    <phoneticPr fontId="1"/>
  </si>
  <si>
    <t>a.売上高について</t>
    <rPh sb="2" eb="4">
      <t>ウリアゲ</t>
    </rPh>
    <rPh sb="4" eb="5">
      <t>ダカ</t>
    </rPh>
    <phoneticPr fontId="1"/>
  </si>
  <si>
    <t>1月実績</t>
    <rPh sb="1" eb="2">
      <t>ガツ</t>
    </rPh>
    <rPh sb="2" eb="4">
      <t>ジッセキ</t>
    </rPh>
    <phoneticPr fontId="1"/>
  </si>
  <si>
    <t>ｂ.材料費について</t>
    <rPh sb="2" eb="5">
      <t>ザイリョウヒ</t>
    </rPh>
    <rPh sb="5" eb="6">
      <t>カミタカ</t>
    </rPh>
    <phoneticPr fontId="1"/>
  </si>
  <si>
    <t>ｃ.労務費について</t>
    <rPh sb="2" eb="5">
      <t>ロウムヒ</t>
    </rPh>
    <rPh sb="5" eb="6">
      <t>カミタカ</t>
    </rPh>
    <phoneticPr fontId="1"/>
  </si>
  <si>
    <t>ｄ.外注加工費について</t>
    <rPh sb="2" eb="4">
      <t>ガイチュウ</t>
    </rPh>
    <rPh sb="4" eb="6">
      <t>カコウ</t>
    </rPh>
    <rPh sb="6" eb="7">
      <t>ヒ</t>
    </rPh>
    <rPh sb="7" eb="8">
      <t>カミタカ</t>
    </rPh>
    <phoneticPr fontId="1"/>
  </si>
  <si>
    <t>e.減価償却費について</t>
    <rPh sb="2" eb="4">
      <t>ゲンカ</t>
    </rPh>
    <rPh sb="4" eb="6">
      <t>ショウキャク</t>
    </rPh>
    <rPh sb="6" eb="7">
      <t>ヒ</t>
    </rPh>
    <rPh sb="7" eb="8">
      <t>カミタカ</t>
    </rPh>
    <phoneticPr fontId="1"/>
  </si>
  <si>
    <t>ｆ.消耗品について</t>
    <rPh sb="2" eb="4">
      <t>ショウモウ</t>
    </rPh>
    <rPh sb="4" eb="5">
      <t>ヒン</t>
    </rPh>
    <rPh sb="5" eb="6">
      <t>カミタカ</t>
    </rPh>
    <phoneticPr fontId="1"/>
  </si>
  <si>
    <t>②販管費</t>
    <rPh sb="1" eb="4">
      <t>ハンカンヒ</t>
    </rPh>
    <phoneticPr fontId="1"/>
  </si>
  <si>
    <t>法定福利費</t>
    <rPh sb="0" eb="2">
      <t>ホウテイ</t>
    </rPh>
    <rPh sb="2" eb="4">
      <t>フクリ</t>
    </rPh>
    <rPh sb="4" eb="5">
      <t>ヒ</t>
    </rPh>
    <phoneticPr fontId="1"/>
  </si>
  <si>
    <t>交際費</t>
    <rPh sb="0" eb="2">
      <t>コウサイ</t>
    </rPh>
    <rPh sb="2" eb="3">
      <t>ヒ</t>
    </rPh>
    <phoneticPr fontId="1"/>
  </si>
  <si>
    <t>租税公課</t>
    <rPh sb="0" eb="2">
      <t>ソゼイ</t>
    </rPh>
    <rPh sb="2" eb="4">
      <t>コウカ</t>
    </rPh>
    <phoneticPr fontId="1"/>
  </si>
  <si>
    <t>保険料</t>
    <rPh sb="0" eb="3">
      <t>ホケンリョウ</t>
    </rPh>
    <phoneticPr fontId="1"/>
  </si>
  <si>
    <t>支払手数料</t>
    <rPh sb="0" eb="2">
      <t>シハライ</t>
    </rPh>
    <rPh sb="2" eb="5">
      <t>テスウリョウ</t>
    </rPh>
    <phoneticPr fontId="1"/>
  </si>
  <si>
    <t>リース料</t>
    <rPh sb="3" eb="4">
      <t>リョウ</t>
    </rPh>
    <phoneticPr fontId="1"/>
  </si>
  <si>
    <t>a.役員報酬について</t>
    <rPh sb="2" eb="4">
      <t>ヤクイン</t>
    </rPh>
    <rPh sb="4" eb="6">
      <t>ホウシュウ</t>
    </rPh>
    <phoneticPr fontId="1"/>
  </si>
  <si>
    <t>氏名</t>
    <rPh sb="0" eb="2">
      <t>シメイ</t>
    </rPh>
    <phoneticPr fontId="1"/>
  </si>
  <si>
    <t>実績</t>
    <rPh sb="0" eb="2">
      <t>ジッセキ</t>
    </rPh>
    <phoneticPr fontId="1"/>
  </si>
  <si>
    <t>備考</t>
    <rPh sb="0" eb="2">
      <t>ビコウ</t>
    </rPh>
    <phoneticPr fontId="1"/>
  </si>
  <si>
    <t>23年12月期</t>
    <rPh sb="2" eb="3">
      <t>ネン</t>
    </rPh>
    <rPh sb="5" eb="7">
      <t>ガツキ</t>
    </rPh>
    <phoneticPr fontId="1"/>
  </si>
  <si>
    <t>24年12月期</t>
    <rPh sb="2" eb="3">
      <t>ネン</t>
    </rPh>
    <rPh sb="5" eb="7">
      <t>ガツキ</t>
    </rPh>
    <phoneticPr fontId="1"/>
  </si>
  <si>
    <t>25年12月期</t>
    <rPh sb="2" eb="3">
      <t>ネン</t>
    </rPh>
    <rPh sb="5" eb="7">
      <t>ガツキ</t>
    </rPh>
    <phoneticPr fontId="1"/>
  </si>
  <si>
    <t>ｂ.給与について</t>
    <rPh sb="2" eb="4">
      <t>キュウヨ</t>
    </rPh>
    <rPh sb="4" eb="5">
      <t>カミタカ</t>
    </rPh>
    <phoneticPr fontId="1"/>
  </si>
  <si>
    <t>ｃ.減価償却費について</t>
    <rPh sb="2" eb="4">
      <t>ゲンカ</t>
    </rPh>
    <rPh sb="4" eb="6">
      <t>ショウキャク</t>
    </rPh>
    <rPh sb="6" eb="7">
      <t>ヒ</t>
    </rPh>
    <rPh sb="7" eb="8">
      <t>カミタカ</t>
    </rPh>
    <phoneticPr fontId="1"/>
  </si>
  <si>
    <t>ｄ.交際費について</t>
    <rPh sb="2" eb="4">
      <t>コウサイ</t>
    </rPh>
    <rPh sb="4" eb="5">
      <t>ヒ</t>
    </rPh>
    <rPh sb="5" eb="6">
      <t>カミタカ</t>
    </rPh>
    <phoneticPr fontId="1"/>
  </si>
  <si>
    <t>e.租税公課について</t>
    <rPh sb="2" eb="4">
      <t>ソゼイ</t>
    </rPh>
    <rPh sb="4" eb="6">
      <t>コウカ</t>
    </rPh>
    <phoneticPr fontId="1"/>
  </si>
  <si>
    <t>ｆ.保険料について</t>
    <rPh sb="2" eb="5">
      <t>ホケンリョウ</t>
    </rPh>
    <rPh sb="5" eb="6">
      <t>カミタカ</t>
    </rPh>
    <phoneticPr fontId="1"/>
  </si>
  <si>
    <t>ｇ.支払手数料について</t>
    <rPh sb="2" eb="4">
      <t>シハライ</t>
    </rPh>
    <rPh sb="4" eb="7">
      <t>テスウリョウ</t>
    </rPh>
    <rPh sb="7" eb="8">
      <t>カミタカ</t>
    </rPh>
    <phoneticPr fontId="1"/>
  </si>
  <si>
    <t>③営業外損益</t>
    <rPh sb="1" eb="4">
      <t>エイギョウガイ</t>
    </rPh>
    <rPh sb="4" eb="6">
      <t>ソンエキ</t>
    </rPh>
    <phoneticPr fontId="1"/>
  </si>
  <si>
    <t>a．営業外収益</t>
    <rPh sb="2" eb="5">
      <t>エイギョウガイ</t>
    </rPh>
    <rPh sb="5" eb="7">
      <t>シュウエキ</t>
    </rPh>
    <phoneticPr fontId="1"/>
  </si>
  <si>
    <t>ｂ．営業外費用</t>
    <rPh sb="2" eb="5">
      <t>エイギョウガイ</t>
    </rPh>
    <rPh sb="5" eb="7">
      <t>ヒヨウ</t>
    </rPh>
    <phoneticPr fontId="1"/>
  </si>
  <si>
    <t>④特別損益</t>
    <rPh sb="1" eb="3">
      <t>トクベツ</t>
    </rPh>
    <rPh sb="3" eb="5">
      <t>ソンエキ</t>
    </rPh>
    <phoneticPr fontId="1"/>
  </si>
  <si>
    <t>a．特別利益</t>
    <rPh sb="2" eb="4">
      <t>トクベツ</t>
    </rPh>
    <rPh sb="4" eb="6">
      <t>リエキ</t>
    </rPh>
    <phoneticPr fontId="1"/>
  </si>
  <si>
    <t>ｂ．特別損失</t>
    <rPh sb="2" eb="4">
      <t>トクベツ</t>
    </rPh>
    <rPh sb="4" eb="6">
      <t>ソンシツ</t>
    </rPh>
    <phoneticPr fontId="1"/>
  </si>
  <si>
    <t>（２）設備投資計画</t>
    <rPh sb="3" eb="5">
      <t>セツビ</t>
    </rPh>
    <rPh sb="5" eb="7">
      <t>トウシ</t>
    </rPh>
    <rPh sb="7" eb="9">
      <t>ケイカク</t>
    </rPh>
    <phoneticPr fontId="1"/>
  </si>
  <si>
    <t>部門</t>
    <rPh sb="0" eb="2">
      <t>ブモン</t>
    </rPh>
    <phoneticPr fontId="1"/>
  </si>
  <si>
    <t>機械・設備名</t>
    <rPh sb="0" eb="2">
      <t>キカイ</t>
    </rPh>
    <rPh sb="3" eb="5">
      <t>セツビ</t>
    </rPh>
    <rPh sb="5" eb="6">
      <t>メイ</t>
    </rPh>
    <phoneticPr fontId="1"/>
  </si>
  <si>
    <t>見積額</t>
    <rPh sb="0" eb="2">
      <t>ミツモリ</t>
    </rPh>
    <rPh sb="2" eb="3">
      <t>ガク</t>
    </rPh>
    <phoneticPr fontId="1"/>
  </si>
  <si>
    <t>優先度</t>
    <rPh sb="0" eb="3">
      <t>ユウセンド</t>
    </rPh>
    <phoneticPr fontId="1"/>
  </si>
  <si>
    <t>機械</t>
    <rPh sb="0" eb="2">
      <t>キカイ</t>
    </rPh>
    <phoneticPr fontId="1"/>
  </si>
  <si>
    <t>備品</t>
    <rPh sb="0" eb="2">
      <t>ビヒン</t>
    </rPh>
    <phoneticPr fontId="1"/>
  </si>
  <si>
    <t>修繕費</t>
    <rPh sb="0" eb="3">
      <t>シュウゼンヒ</t>
    </rPh>
    <phoneticPr fontId="1"/>
  </si>
  <si>
    <t>リース</t>
    <phoneticPr fontId="1"/>
  </si>
  <si>
    <t>資産計上</t>
    <rPh sb="0" eb="2">
      <t>シサン</t>
    </rPh>
    <rPh sb="2" eb="4">
      <t>ケイジョウ</t>
    </rPh>
    <phoneticPr fontId="1"/>
  </si>
  <si>
    <t>費用計上</t>
    <rPh sb="0" eb="2">
      <t>ヒヨウ</t>
    </rPh>
    <rPh sb="2" eb="4">
      <t>ケイジョウ</t>
    </rPh>
    <phoneticPr fontId="1"/>
  </si>
  <si>
    <t>（３）人員計画</t>
    <rPh sb="3" eb="5">
      <t>ジンイン</t>
    </rPh>
    <rPh sb="5" eb="7">
      <t>ケイカク</t>
    </rPh>
    <phoneticPr fontId="1"/>
  </si>
  <si>
    <t>製造部門</t>
    <rPh sb="0" eb="2">
      <t>セイゾウ</t>
    </rPh>
    <rPh sb="2" eb="4">
      <t>ブモン</t>
    </rPh>
    <phoneticPr fontId="1"/>
  </si>
  <si>
    <t>管理部門</t>
    <rPh sb="0" eb="2">
      <t>カンリ</t>
    </rPh>
    <rPh sb="2" eb="4">
      <t>ブモン</t>
    </rPh>
    <phoneticPr fontId="1"/>
  </si>
  <si>
    <t>役職・職責</t>
    <rPh sb="0" eb="2">
      <t>ヤクショク</t>
    </rPh>
    <rPh sb="3" eb="5">
      <t>ショクセキ</t>
    </rPh>
    <phoneticPr fontId="1"/>
  </si>
  <si>
    <t>資格等</t>
    <rPh sb="0" eb="2">
      <t>シカク</t>
    </rPh>
    <rPh sb="2" eb="3">
      <t>トウ</t>
    </rPh>
    <phoneticPr fontId="1"/>
  </si>
  <si>
    <t>年齢</t>
    <rPh sb="0" eb="2">
      <t>ネンレイ</t>
    </rPh>
    <phoneticPr fontId="1"/>
  </si>
  <si>
    <t>勤続年数</t>
    <rPh sb="0" eb="2">
      <t>キンゾク</t>
    </rPh>
    <rPh sb="2" eb="4">
      <t>ネンスウ</t>
    </rPh>
    <phoneticPr fontId="1"/>
  </si>
  <si>
    <t>①税引前当期純利益</t>
    <rPh sb="1" eb="3">
      <t>ゼイビキ</t>
    </rPh>
    <rPh sb="3" eb="4">
      <t>マエ</t>
    </rPh>
    <rPh sb="4" eb="6">
      <t>トウキ</t>
    </rPh>
    <rPh sb="6" eb="9">
      <t>ジュンリエキ</t>
    </rPh>
    <phoneticPr fontId="1"/>
  </si>
  <si>
    <t>②加算項目</t>
    <rPh sb="1" eb="3">
      <t>カサン</t>
    </rPh>
    <rPh sb="3" eb="5">
      <t>コウモク</t>
    </rPh>
    <phoneticPr fontId="1"/>
  </si>
  <si>
    <t>減価償却不足</t>
    <rPh sb="0" eb="2">
      <t>ゲンカ</t>
    </rPh>
    <rPh sb="2" eb="4">
      <t>ショウキャク</t>
    </rPh>
    <rPh sb="4" eb="6">
      <t>フソク</t>
    </rPh>
    <phoneticPr fontId="1"/>
  </si>
  <si>
    <t>会員権評価損</t>
    <rPh sb="0" eb="3">
      <t>カイインケン</t>
    </rPh>
    <rPh sb="3" eb="5">
      <t>ヒョウカ</t>
    </rPh>
    <rPh sb="5" eb="6">
      <t>ソン</t>
    </rPh>
    <phoneticPr fontId="1"/>
  </si>
  <si>
    <t>架空在庫</t>
    <rPh sb="0" eb="2">
      <t>カクウ</t>
    </rPh>
    <rPh sb="2" eb="4">
      <t>ザイコ</t>
    </rPh>
    <phoneticPr fontId="1"/>
  </si>
  <si>
    <t>差入保証金</t>
    <rPh sb="0" eb="2">
      <t>サシイレ</t>
    </rPh>
    <rPh sb="2" eb="5">
      <t>ホショウキン</t>
    </rPh>
    <phoneticPr fontId="1"/>
  </si>
  <si>
    <t>仮計</t>
    <rPh sb="0" eb="1">
      <t>カリ</t>
    </rPh>
    <rPh sb="1" eb="2">
      <t>ケイ</t>
    </rPh>
    <phoneticPr fontId="1"/>
  </si>
  <si>
    <t>③繰越欠損金</t>
    <rPh sb="1" eb="3">
      <t>クリコシ</t>
    </rPh>
    <rPh sb="3" eb="6">
      <t>ケッソンキン</t>
    </rPh>
    <phoneticPr fontId="1"/>
  </si>
  <si>
    <t>④課税所得</t>
    <rPh sb="1" eb="3">
      <t>カゼイ</t>
    </rPh>
    <rPh sb="3" eb="5">
      <t>ショトク</t>
    </rPh>
    <phoneticPr fontId="1"/>
  </si>
  <si>
    <t>均等割</t>
    <rPh sb="0" eb="3">
      <t>キントウワ</t>
    </rPh>
    <phoneticPr fontId="1"/>
  </si>
  <si>
    <t>①金融支援の必要性</t>
    <rPh sb="1" eb="3">
      <t>キンユウ</t>
    </rPh>
    <rPh sb="3" eb="5">
      <t>シエン</t>
    </rPh>
    <rPh sb="6" eb="9">
      <t>ヒツヨウセイ</t>
    </rPh>
    <phoneticPr fontId="1"/>
  </si>
  <si>
    <t>②各金融機関への支援依頼内容</t>
    <rPh sb="1" eb="4">
      <t>カクキンユウ</t>
    </rPh>
    <rPh sb="4" eb="6">
      <t>キカン</t>
    </rPh>
    <rPh sb="8" eb="10">
      <t>シエン</t>
    </rPh>
    <rPh sb="10" eb="12">
      <t>イライ</t>
    </rPh>
    <rPh sb="12" eb="14">
      <t>ナイヨウ</t>
    </rPh>
    <phoneticPr fontId="1"/>
  </si>
  <si>
    <t>①経営責任</t>
    <rPh sb="1" eb="3">
      <t>ケイエイ</t>
    </rPh>
    <rPh sb="3" eb="5">
      <t>セキニン</t>
    </rPh>
    <phoneticPr fontId="1"/>
  </si>
  <si>
    <t>②株主責任</t>
    <rPh sb="1" eb="3">
      <t>カブヌシ</t>
    </rPh>
    <rPh sb="3" eb="5">
      <t>セキニン</t>
    </rPh>
    <phoneticPr fontId="1"/>
  </si>
  <si>
    <t>③保証責任</t>
    <rPh sb="1" eb="3">
      <t>ホショウ</t>
    </rPh>
    <rPh sb="3" eb="5">
      <t>セキニン</t>
    </rPh>
    <phoneticPr fontId="1"/>
  </si>
  <si>
    <t>成長率</t>
    <rPh sb="0" eb="3">
      <t>セイチョウリツ</t>
    </rPh>
    <phoneticPr fontId="1"/>
  </si>
  <si>
    <t>粗利率</t>
    <rPh sb="0" eb="2">
      <t>アラリ</t>
    </rPh>
    <rPh sb="2" eb="3">
      <t>リツ</t>
    </rPh>
    <phoneticPr fontId="1"/>
  </si>
  <si>
    <t>販売費・一般管理費</t>
    <rPh sb="0" eb="2">
      <t>ハンバイ</t>
    </rPh>
    <rPh sb="2" eb="3">
      <t>ヒ</t>
    </rPh>
    <rPh sb="4" eb="6">
      <t>イッパン</t>
    </rPh>
    <rPh sb="6" eb="9">
      <t>カンリヒ</t>
    </rPh>
    <phoneticPr fontId="1"/>
  </si>
  <si>
    <t>支払利息</t>
    <rPh sb="0" eb="2">
      <t>シハライ</t>
    </rPh>
    <rPh sb="2" eb="4">
      <t>リソク</t>
    </rPh>
    <phoneticPr fontId="1"/>
  </si>
  <si>
    <t>棚卸資産評価減</t>
    <rPh sb="0" eb="2">
      <t>タナオロシ</t>
    </rPh>
    <rPh sb="2" eb="4">
      <t>シサン</t>
    </rPh>
    <rPh sb="4" eb="6">
      <t>ヒョウカ</t>
    </rPh>
    <rPh sb="6" eb="7">
      <t>ゲン</t>
    </rPh>
    <phoneticPr fontId="1"/>
  </si>
  <si>
    <t>売掛金の貸倒処理</t>
    <rPh sb="0" eb="2">
      <t>ウリカケ</t>
    </rPh>
    <rPh sb="2" eb="3">
      <t>キン</t>
    </rPh>
    <rPh sb="4" eb="6">
      <t>カシダオレ</t>
    </rPh>
    <rPh sb="6" eb="8">
      <t>ショリ</t>
    </rPh>
    <phoneticPr fontId="1"/>
  </si>
  <si>
    <t>投資有価証券の売却損</t>
    <rPh sb="0" eb="2">
      <t>トウシ</t>
    </rPh>
    <rPh sb="2" eb="4">
      <t>ユウカ</t>
    </rPh>
    <rPh sb="4" eb="6">
      <t>ショウケン</t>
    </rPh>
    <rPh sb="7" eb="10">
      <t>バイキャクソン</t>
    </rPh>
    <phoneticPr fontId="1"/>
  </si>
  <si>
    <t>在庫の架空計上</t>
    <rPh sb="0" eb="2">
      <t>ザイコ</t>
    </rPh>
    <rPh sb="3" eb="5">
      <t>カクウ</t>
    </rPh>
    <rPh sb="5" eb="7">
      <t>ケイジョウ</t>
    </rPh>
    <phoneticPr fontId="1"/>
  </si>
  <si>
    <t>不明の保証金</t>
    <rPh sb="0" eb="2">
      <t>フメイ</t>
    </rPh>
    <rPh sb="3" eb="6">
      <t>ホショウキン</t>
    </rPh>
    <phoneticPr fontId="1"/>
  </si>
  <si>
    <t>事業再生費用</t>
    <rPh sb="0" eb="2">
      <t>ジギョウ</t>
    </rPh>
    <rPh sb="2" eb="4">
      <t>サイセイ</t>
    </rPh>
    <rPh sb="4" eb="6">
      <t>ヒヨウ</t>
    </rPh>
    <phoneticPr fontId="1"/>
  </si>
  <si>
    <t>税引前利益</t>
    <rPh sb="0" eb="2">
      <t>ゼイビキ</t>
    </rPh>
    <rPh sb="2" eb="3">
      <t>マエ</t>
    </rPh>
    <rPh sb="3" eb="5">
      <t>リエキ</t>
    </rPh>
    <phoneticPr fontId="1"/>
  </si>
  <si>
    <t>当期利益</t>
    <rPh sb="0" eb="2">
      <t>トウキ</t>
    </rPh>
    <rPh sb="2" eb="4">
      <t>リエキ</t>
    </rPh>
    <phoneticPr fontId="1"/>
  </si>
  <si>
    <t>計画6年目</t>
    <rPh sb="0" eb="2">
      <t>ケイカク</t>
    </rPh>
    <rPh sb="3" eb="5">
      <t>ネンメ</t>
    </rPh>
    <phoneticPr fontId="1"/>
  </si>
  <si>
    <t>計画７年目</t>
    <rPh sb="0" eb="2">
      <t>ケイカク</t>
    </rPh>
    <rPh sb="3" eb="5">
      <t>ネンメ</t>
    </rPh>
    <phoneticPr fontId="1"/>
  </si>
  <si>
    <t>計画8年目</t>
    <rPh sb="0" eb="2">
      <t>ケイカク</t>
    </rPh>
    <rPh sb="3" eb="5">
      <t>ネンメ</t>
    </rPh>
    <phoneticPr fontId="1"/>
  </si>
  <si>
    <t>計画9年目</t>
    <rPh sb="0" eb="2">
      <t>ケイカク</t>
    </rPh>
    <rPh sb="3" eb="5">
      <t>ネンメ</t>
    </rPh>
    <phoneticPr fontId="1"/>
  </si>
  <si>
    <t>計画10年目</t>
    <rPh sb="0" eb="2">
      <t>ケイカク</t>
    </rPh>
    <rPh sb="4" eb="6">
      <t>ネンメ</t>
    </rPh>
    <phoneticPr fontId="1"/>
  </si>
  <si>
    <t>PL（単位：千円）</t>
    <rPh sb="3" eb="5">
      <t>タンイ</t>
    </rPh>
    <rPh sb="6" eb="8">
      <t>センエン</t>
    </rPh>
    <phoneticPr fontId="1"/>
  </si>
  <si>
    <t>CF（単位：千円）</t>
    <rPh sb="3" eb="5">
      <t>タンイ</t>
    </rPh>
    <rPh sb="6" eb="8">
      <t>センエン</t>
    </rPh>
    <phoneticPr fontId="1"/>
  </si>
  <si>
    <t>税引前当期利益</t>
    <rPh sb="0" eb="2">
      <t>ゼイビキ</t>
    </rPh>
    <rPh sb="2" eb="3">
      <t>マエ</t>
    </rPh>
    <rPh sb="3" eb="5">
      <t>トウキ</t>
    </rPh>
    <rPh sb="5" eb="7">
      <t>リエキ</t>
    </rPh>
    <phoneticPr fontId="1"/>
  </si>
  <si>
    <t>特別損失項目</t>
    <rPh sb="0" eb="2">
      <t>トクベツ</t>
    </rPh>
    <rPh sb="2" eb="4">
      <t>ソンシツ</t>
    </rPh>
    <rPh sb="4" eb="6">
      <t>コウモク</t>
    </rPh>
    <phoneticPr fontId="1"/>
  </si>
  <si>
    <t>売上債権の増減額</t>
    <rPh sb="0" eb="2">
      <t>ウリアゲ</t>
    </rPh>
    <rPh sb="2" eb="4">
      <t>サイケン</t>
    </rPh>
    <rPh sb="5" eb="8">
      <t>ゾウゲンガク</t>
    </rPh>
    <phoneticPr fontId="1"/>
  </si>
  <si>
    <t>仕入債務の増減額</t>
    <rPh sb="0" eb="2">
      <t>シイレ</t>
    </rPh>
    <rPh sb="2" eb="4">
      <t>サイム</t>
    </rPh>
    <rPh sb="5" eb="8">
      <t>ゾウゲンガク</t>
    </rPh>
    <phoneticPr fontId="1"/>
  </si>
  <si>
    <t>棚卸資産の増減額</t>
    <rPh sb="0" eb="2">
      <t>タナオロシ</t>
    </rPh>
    <rPh sb="2" eb="4">
      <t>シサン</t>
    </rPh>
    <rPh sb="5" eb="8">
      <t>ゾウゲンガク</t>
    </rPh>
    <phoneticPr fontId="1"/>
  </si>
  <si>
    <t>その他増減</t>
    <rPh sb="2" eb="3">
      <t>タ</t>
    </rPh>
    <rPh sb="3" eb="5">
      <t>ゾウゲン</t>
    </rPh>
    <phoneticPr fontId="1"/>
  </si>
  <si>
    <t>法人税等支払額</t>
    <rPh sb="0" eb="3">
      <t>ホウジンゼイ</t>
    </rPh>
    <rPh sb="3" eb="4">
      <t>トウ</t>
    </rPh>
    <rPh sb="4" eb="6">
      <t>シハライ</t>
    </rPh>
    <rPh sb="6" eb="7">
      <t>ガク</t>
    </rPh>
    <phoneticPr fontId="1"/>
  </si>
  <si>
    <t>投資有価証券売却</t>
    <rPh sb="0" eb="2">
      <t>トウシ</t>
    </rPh>
    <rPh sb="2" eb="4">
      <t>ユウカ</t>
    </rPh>
    <rPh sb="4" eb="6">
      <t>ショウケン</t>
    </rPh>
    <rPh sb="6" eb="8">
      <t>バイキャク</t>
    </rPh>
    <phoneticPr fontId="1"/>
  </si>
  <si>
    <t>会員権売却</t>
    <rPh sb="0" eb="3">
      <t>カイインケン</t>
    </rPh>
    <rPh sb="3" eb="5">
      <t>バイキャク</t>
    </rPh>
    <phoneticPr fontId="1"/>
  </si>
  <si>
    <t>借入金返済額</t>
    <rPh sb="0" eb="2">
      <t>カリイレ</t>
    </rPh>
    <rPh sb="2" eb="3">
      <t>キン</t>
    </rPh>
    <rPh sb="3" eb="5">
      <t>ヘンサイ</t>
    </rPh>
    <rPh sb="5" eb="6">
      <t>ガク</t>
    </rPh>
    <phoneticPr fontId="1"/>
  </si>
  <si>
    <t>役員借入金</t>
    <rPh sb="0" eb="2">
      <t>ヤクイン</t>
    </rPh>
    <rPh sb="2" eb="4">
      <t>カリイレ</t>
    </rPh>
    <rPh sb="4" eb="5">
      <t>キン</t>
    </rPh>
    <phoneticPr fontId="1"/>
  </si>
  <si>
    <t>計　営業CF</t>
    <rPh sb="0" eb="1">
      <t>ケイ</t>
    </rPh>
    <rPh sb="2" eb="4">
      <t>エイギョウ</t>
    </rPh>
    <phoneticPr fontId="1"/>
  </si>
  <si>
    <t>計　投資CF</t>
    <rPh sb="0" eb="1">
      <t>ケイ</t>
    </rPh>
    <rPh sb="2" eb="4">
      <t>トウシ</t>
    </rPh>
    <phoneticPr fontId="1"/>
  </si>
  <si>
    <t>計　FCF</t>
    <rPh sb="0" eb="1">
      <t>ケイ</t>
    </rPh>
    <phoneticPr fontId="1"/>
  </si>
  <si>
    <t>計　財務CF</t>
    <rPh sb="0" eb="1">
      <t>ケイ</t>
    </rPh>
    <rPh sb="2" eb="4">
      <t>ザイム</t>
    </rPh>
    <phoneticPr fontId="1"/>
  </si>
  <si>
    <t>合計　現預金増減</t>
    <rPh sb="0" eb="2">
      <t>ゴウケイ</t>
    </rPh>
    <rPh sb="3" eb="6">
      <t>ゲンヨキン</t>
    </rPh>
    <rPh sb="6" eb="8">
      <t>ゾウゲン</t>
    </rPh>
    <phoneticPr fontId="1"/>
  </si>
  <si>
    <t>BS（単位：千円）</t>
    <rPh sb="3" eb="5">
      <t>タンイ</t>
    </rPh>
    <rPh sb="6" eb="8">
      <t>センエン</t>
    </rPh>
    <phoneticPr fontId="1"/>
  </si>
  <si>
    <t>現金預金</t>
    <rPh sb="0" eb="2">
      <t>ゲンキン</t>
    </rPh>
    <rPh sb="2" eb="4">
      <t>ヨキン</t>
    </rPh>
    <phoneticPr fontId="1"/>
  </si>
  <si>
    <t>売上債権</t>
    <rPh sb="0" eb="2">
      <t>ウリアゲ</t>
    </rPh>
    <rPh sb="2" eb="4">
      <t>サイケン</t>
    </rPh>
    <phoneticPr fontId="1"/>
  </si>
  <si>
    <t>棚卸資産</t>
    <rPh sb="0" eb="2">
      <t>タナオロシ</t>
    </rPh>
    <rPh sb="2" eb="4">
      <t>シサン</t>
    </rPh>
    <phoneticPr fontId="1"/>
  </si>
  <si>
    <t>建物</t>
    <rPh sb="0" eb="2">
      <t>タテモノ</t>
    </rPh>
    <phoneticPr fontId="1"/>
  </si>
  <si>
    <t>機械装置</t>
    <rPh sb="0" eb="2">
      <t>キカイ</t>
    </rPh>
    <rPh sb="2" eb="4">
      <t>ソウチ</t>
    </rPh>
    <phoneticPr fontId="1"/>
  </si>
  <si>
    <t>土地</t>
    <rPh sb="0" eb="2">
      <t>トチ</t>
    </rPh>
    <phoneticPr fontId="1"/>
  </si>
  <si>
    <t>会員権</t>
    <rPh sb="0" eb="3">
      <t>カイインケン</t>
    </rPh>
    <phoneticPr fontId="1"/>
  </si>
  <si>
    <t>投資有価証券</t>
    <rPh sb="0" eb="2">
      <t>トウシ</t>
    </rPh>
    <rPh sb="2" eb="4">
      <t>ユウカ</t>
    </rPh>
    <rPh sb="4" eb="6">
      <t>ショウケン</t>
    </rPh>
    <phoneticPr fontId="1"/>
  </si>
  <si>
    <t>【流動資産】</t>
    <rPh sb="1" eb="3">
      <t>リュウドウ</t>
    </rPh>
    <rPh sb="3" eb="5">
      <t>シサン</t>
    </rPh>
    <phoneticPr fontId="1"/>
  </si>
  <si>
    <t>【固定資産】</t>
    <rPh sb="1" eb="3">
      <t>コテイ</t>
    </rPh>
    <rPh sb="3" eb="5">
      <t>シサン</t>
    </rPh>
    <phoneticPr fontId="1"/>
  </si>
  <si>
    <t>【流動負債】</t>
    <rPh sb="1" eb="3">
      <t>リュウドウ</t>
    </rPh>
    <rPh sb="3" eb="5">
      <t>フサイ</t>
    </rPh>
    <phoneticPr fontId="1"/>
  </si>
  <si>
    <t>仕入債務</t>
    <rPh sb="0" eb="2">
      <t>シイレ</t>
    </rPh>
    <rPh sb="2" eb="4">
      <t>サイム</t>
    </rPh>
    <phoneticPr fontId="1"/>
  </si>
  <si>
    <t>短期借入金</t>
    <rPh sb="0" eb="2">
      <t>タンキ</t>
    </rPh>
    <rPh sb="2" eb="4">
      <t>カリイレ</t>
    </rPh>
    <rPh sb="4" eb="5">
      <t>キン</t>
    </rPh>
    <phoneticPr fontId="1"/>
  </si>
  <si>
    <t>賞与引当金</t>
    <rPh sb="0" eb="2">
      <t>ショウヨ</t>
    </rPh>
    <rPh sb="2" eb="4">
      <t>ヒキアテ</t>
    </rPh>
    <rPh sb="4" eb="5">
      <t>キン</t>
    </rPh>
    <phoneticPr fontId="1"/>
  </si>
  <si>
    <t>未払法人税</t>
    <rPh sb="0" eb="1">
      <t>ミ</t>
    </rPh>
    <rPh sb="1" eb="2">
      <t>バラ</t>
    </rPh>
    <rPh sb="2" eb="5">
      <t>ホウジンゼイ</t>
    </rPh>
    <phoneticPr fontId="1"/>
  </si>
  <si>
    <t>【固定負債】</t>
    <rPh sb="1" eb="3">
      <t>コテイ</t>
    </rPh>
    <rPh sb="3" eb="5">
      <t>フサイ</t>
    </rPh>
    <phoneticPr fontId="1"/>
  </si>
  <si>
    <t>借入金（金融機関）</t>
    <rPh sb="0" eb="2">
      <t>カリイレ</t>
    </rPh>
    <rPh sb="2" eb="3">
      <t>キン</t>
    </rPh>
    <rPh sb="4" eb="6">
      <t>キンユウ</t>
    </rPh>
    <rPh sb="6" eb="8">
      <t>キカン</t>
    </rPh>
    <phoneticPr fontId="1"/>
  </si>
  <si>
    <t>その他固定負債</t>
    <rPh sb="2" eb="3">
      <t>タ</t>
    </rPh>
    <rPh sb="3" eb="5">
      <t>コテイ</t>
    </rPh>
    <rPh sb="5" eb="7">
      <t>フサイ</t>
    </rPh>
    <phoneticPr fontId="1"/>
  </si>
  <si>
    <t>資本金</t>
    <rPh sb="0" eb="3">
      <t>シホンキン</t>
    </rPh>
    <phoneticPr fontId="1"/>
  </si>
  <si>
    <t>利益剰余金</t>
    <rPh sb="0" eb="2">
      <t>リエキ</t>
    </rPh>
    <rPh sb="2" eb="5">
      <t>ジョウヨキン</t>
    </rPh>
    <phoneticPr fontId="1"/>
  </si>
  <si>
    <t>未払消費税の計上</t>
    <rPh sb="0" eb="2">
      <t>ミバラ</t>
    </rPh>
    <rPh sb="2" eb="5">
      <t>ショウヒゼイ</t>
    </rPh>
    <rPh sb="6" eb="8">
      <t>ケイジョウ</t>
    </rPh>
    <phoneticPr fontId="1"/>
  </si>
  <si>
    <t>賞与引当金の計上</t>
    <rPh sb="0" eb="2">
      <t>ショウヨ</t>
    </rPh>
    <rPh sb="2" eb="4">
      <t>ヒキアテ</t>
    </rPh>
    <rPh sb="4" eb="5">
      <t>キン</t>
    </rPh>
    <rPh sb="6" eb="8">
      <t>ケイジョウ</t>
    </rPh>
    <phoneticPr fontId="1"/>
  </si>
  <si>
    <t>投資有価証券の評価損</t>
    <rPh sb="0" eb="6">
      <t>トウシユウカショウケン</t>
    </rPh>
    <rPh sb="7" eb="9">
      <t>ヒョウカ</t>
    </rPh>
    <rPh sb="9" eb="10">
      <t>ソン</t>
    </rPh>
    <phoneticPr fontId="1"/>
  </si>
  <si>
    <t>電話加入権の時価評価</t>
    <rPh sb="0" eb="2">
      <t>デンワ</t>
    </rPh>
    <rPh sb="2" eb="5">
      <t>カニュウケン</t>
    </rPh>
    <rPh sb="6" eb="8">
      <t>ジカ</t>
    </rPh>
    <rPh sb="8" eb="10">
      <t>ヒョウカ</t>
    </rPh>
    <phoneticPr fontId="1"/>
  </si>
  <si>
    <t>社長不動産（ネット表示）</t>
    <rPh sb="0" eb="2">
      <t>シャチョウ</t>
    </rPh>
    <rPh sb="2" eb="5">
      <t>フドウサン</t>
    </rPh>
    <rPh sb="9" eb="11">
      <t>ヒョウジ</t>
    </rPh>
    <phoneticPr fontId="1"/>
  </si>
  <si>
    <t>ゴルフ会員権</t>
    <rPh sb="3" eb="6">
      <t>カイインケン</t>
    </rPh>
    <phoneticPr fontId="1"/>
  </si>
  <si>
    <t>（中小企業特性考慮）実質債務超過</t>
    <rPh sb="1" eb="3">
      <t>チュウショウ</t>
    </rPh>
    <rPh sb="3" eb="5">
      <t>キギョウ</t>
    </rPh>
    <rPh sb="5" eb="7">
      <t>トクセイ</t>
    </rPh>
    <rPh sb="7" eb="9">
      <t>コウリョ</t>
    </rPh>
    <rPh sb="10" eb="12">
      <t>ジッシツ</t>
    </rPh>
    <rPh sb="12" eb="14">
      <t>サイム</t>
    </rPh>
    <rPh sb="14" eb="16">
      <t>チョウカ</t>
    </rPh>
    <phoneticPr fontId="1"/>
  </si>
  <si>
    <t>金融支援考慮後実質債務超過</t>
    <rPh sb="0" eb="2">
      <t>キンユウ</t>
    </rPh>
    <rPh sb="2" eb="4">
      <t>シエン</t>
    </rPh>
    <rPh sb="4" eb="6">
      <t>コウリョ</t>
    </rPh>
    <rPh sb="6" eb="7">
      <t>ゴ</t>
    </rPh>
    <rPh sb="7" eb="9">
      <t>ジッシツ</t>
    </rPh>
    <rPh sb="9" eb="11">
      <t>サイム</t>
    </rPh>
    <rPh sb="11" eb="13">
      <t>チョウカ</t>
    </rPh>
    <phoneticPr fontId="1"/>
  </si>
  <si>
    <t>税金</t>
    <rPh sb="0" eb="2">
      <t>ゼイキン</t>
    </rPh>
    <phoneticPr fontId="1"/>
  </si>
  <si>
    <t>事業収支による弁済</t>
    <rPh sb="0" eb="2">
      <t>ジギョウ</t>
    </rPh>
    <rPh sb="2" eb="4">
      <t>シュウシ</t>
    </rPh>
    <rPh sb="7" eb="9">
      <t>ベンサイ</t>
    </rPh>
    <phoneticPr fontId="1"/>
  </si>
  <si>
    <t>別除権処分による弁済</t>
    <rPh sb="0" eb="1">
      <t>ベツ</t>
    </rPh>
    <rPh sb="1" eb="2">
      <t>ジョ</t>
    </rPh>
    <rPh sb="2" eb="3">
      <t>ケン</t>
    </rPh>
    <rPh sb="3" eb="5">
      <t>ショブン</t>
    </rPh>
    <rPh sb="8" eb="10">
      <t>ベンサイ</t>
    </rPh>
    <phoneticPr fontId="1"/>
  </si>
  <si>
    <t>会社資産</t>
    <rPh sb="0" eb="2">
      <t>カイシャ</t>
    </rPh>
    <rPh sb="2" eb="4">
      <t>シサン</t>
    </rPh>
    <phoneticPr fontId="1"/>
  </si>
  <si>
    <t>金融支援前借入金</t>
    <rPh sb="0" eb="2">
      <t>キンユウ</t>
    </rPh>
    <rPh sb="2" eb="4">
      <t>シエン</t>
    </rPh>
    <rPh sb="4" eb="5">
      <t>マエ</t>
    </rPh>
    <rPh sb="5" eb="6">
      <t>カ</t>
    </rPh>
    <rPh sb="6" eb="7">
      <t>イ</t>
    </rPh>
    <rPh sb="7" eb="8">
      <t>キン</t>
    </rPh>
    <phoneticPr fontId="1"/>
  </si>
  <si>
    <t>金融支援額</t>
    <rPh sb="0" eb="2">
      <t>キンユウ</t>
    </rPh>
    <rPh sb="2" eb="4">
      <t>シエン</t>
    </rPh>
    <rPh sb="4" eb="5">
      <t>ガク</t>
    </rPh>
    <phoneticPr fontId="1"/>
  </si>
  <si>
    <t>金融支援後借入金額</t>
    <rPh sb="0" eb="2">
      <t>キンユウ</t>
    </rPh>
    <rPh sb="2" eb="4">
      <t>シエン</t>
    </rPh>
    <rPh sb="4" eb="5">
      <t>ゴ</t>
    </rPh>
    <rPh sb="5" eb="7">
      <t>カリイレ</t>
    </rPh>
    <rPh sb="7" eb="8">
      <t>キン</t>
    </rPh>
    <rPh sb="8" eb="9">
      <t>ガク</t>
    </rPh>
    <phoneticPr fontId="1"/>
  </si>
  <si>
    <t>　うち支払利息割引料・保証料</t>
    <rPh sb="3" eb="5">
      <t>シハライ</t>
    </rPh>
    <rPh sb="5" eb="7">
      <t>リソク</t>
    </rPh>
    <rPh sb="7" eb="10">
      <t>ワリビキリョウ</t>
    </rPh>
    <rPh sb="11" eb="14">
      <t>ホショウリョウ</t>
    </rPh>
    <phoneticPr fontId="1"/>
  </si>
  <si>
    <t>（単位：円）</t>
    <rPh sb="1" eb="3">
      <t>タンイ</t>
    </rPh>
    <rPh sb="4" eb="5">
      <t>エン</t>
    </rPh>
    <phoneticPr fontId="1"/>
  </si>
  <si>
    <t>（単位：千円）</t>
    <rPh sb="1" eb="3">
      <t>タンイ</t>
    </rPh>
    <rPh sb="4" eb="5">
      <t>セン</t>
    </rPh>
    <rPh sb="5" eb="6">
      <t>エン</t>
    </rPh>
    <phoneticPr fontId="1"/>
  </si>
  <si>
    <t>製品仕入</t>
    <rPh sb="0" eb="2">
      <t>セイヒン</t>
    </rPh>
    <rPh sb="2" eb="4">
      <t>シイ</t>
    </rPh>
    <phoneticPr fontId="1"/>
  </si>
  <si>
    <t>監査役</t>
    <rPh sb="0" eb="3">
      <t>カンサヤク</t>
    </rPh>
    <phoneticPr fontId="1"/>
  </si>
  <si>
    <t>取締役相談役</t>
    <rPh sb="0" eb="3">
      <t>トリシマリヤク</t>
    </rPh>
    <rPh sb="3" eb="6">
      <t>ソウダンヤク</t>
    </rPh>
    <phoneticPr fontId="1"/>
  </si>
  <si>
    <t>取締役社長</t>
    <rPh sb="0" eb="3">
      <t>トリシマリヤク</t>
    </rPh>
    <rPh sb="3" eb="5">
      <t>シャチョウ</t>
    </rPh>
    <phoneticPr fontId="1"/>
  </si>
  <si>
    <t>取締役</t>
    <rPh sb="0" eb="3">
      <t>トリシマリヤク</t>
    </rPh>
    <phoneticPr fontId="1"/>
  </si>
  <si>
    <t>営業部門</t>
    <rPh sb="0" eb="2">
      <t>エイギョウ</t>
    </rPh>
    <rPh sb="2" eb="4">
      <t>ブモン</t>
    </rPh>
    <phoneticPr fontId="1"/>
  </si>
  <si>
    <t>財務</t>
    <rPh sb="0" eb="2">
      <t>ザイム</t>
    </rPh>
    <phoneticPr fontId="1"/>
  </si>
  <si>
    <t>総務</t>
    <rPh sb="0" eb="2">
      <t>ソウム</t>
    </rPh>
    <phoneticPr fontId="1"/>
  </si>
  <si>
    <t>当面新たな設備投資は行わない予定です。</t>
    <rPh sb="0" eb="2">
      <t>トウメン</t>
    </rPh>
    <rPh sb="2" eb="3">
      <t>アラ</t>
    </rPh>
    <rPh sb="5" eb="7">
      <t>セツビ</t>
    </rPh>
    <rPh sb="7" eb="9">
      <t>トウシ</t>
    </rPh>
    <rPh sb="10" eb="11">
      <t>オコナ</t>
    </rPh>
    <rPh sb="14" eb="16">
      <t>ヨテイ</t>
    </rPh>
    <phoneticPr fontId="1"/>
  </si>
  <si>
    <t>税額（40.7％）</t>
    <rPh sb="0" eb="2">
      <t>ゼイガク</t>
    </rPh>
    <phoneticPr fontId="1"/>
  </si>
  <si>
    <t>ソフトウェア</t>
    <phoneticPr fontId="1"/>
  </si>
  <si>
    <t>計画5年目</t>
    <rPh sb="0" eb="1">
      <t>ケイ</t>
    </rPh>
    <rPh sb="1" eb="2">
      <t>カク</t>
    </rPh>
    <rPh sb="3" eb="5">
      <t>ネンメ</t>
    </rPh>
    <phoneticPr fontId="1"/>
  </si>
  <si>
    <t>固定資産売却</t>
    <rPh sb="0" eb="2">
      <t>コテイ</t>
    </rPh>
    <rPh sb="2" eb="4">
      <t>シサン</t>
    </rPh>
    <rPh sb="4" eb="6">
      <t>バイキャク</t>
    </rPh>
    <phoneticPr fontId="1"/>
  </si>
  <si>
    <t>のべ計</t>
    <rPh sb="2" eb="3">
      <t>ケイ</t>
    </rPh>
    <phoneticPr fontId="1"/>
  </si>
  <si>
    <t>別除権処分による弁済</t>
    <rPh sb="0" eb="3">
      <t>ベツジョケン</t>
    </rPh>
    <rPh sb="3" eb="5">
      <t>ショブン</t>
    </rPh>
    <rPh sb="8" eb="10">
      <t>ベンサイ</t>
    </rPh>
    <phoneticPr fontId="1"/>
  </si>
  <si>
    <t>残債額</t>
    <rPh sb="0" eb="2">
      <t>ザンサイ</t>
    </rPh>
    <rPh sb="2" eb="3">
      <t>ガク</t>
    </rPh>
    <phoneticPr fontId="1"/>
  </si>
  <si>
    <t>（参考）</t>
    <rPh sb="1" eb="3">
      <t>サンコウ</t>
    </rPh>
    <phoneticPr fontId="1"/>
  </si>
  <si>
    <t>その他</t>
    <rPh sb="2" eb="3">
      <t>タ</t>
    </rPh>
    <phoneticPr fontId="1"/>
  </si>
  <si>
    <t>修正事項の内容等</t>
    <rPh sb="0" eb="2">
      <t>シュウセイ</t>
    </rPh>
    <rPh sb="2" eb="4">
      <t>ジコウ</t>
    </rPh>
    <rPh sb="5" eb="7">
      <t>ナイヨウ</t>
    </rPh>
    <rPh sb="7" eb="8">
      <t>トウ</t>
    </rPh>
    <phoneticPr fontId="1"/>
  </si>
  <si>
    <t>内訳</t>
    <rPh sb="0" eb="2">
      <t>ウチワケ</t>
    </rPh>
    <phoneticPr fontId="1"/>
  </si>
  <si>
    <t>金額</t>
    <rPh sb="0" eb="1">
      <t>キン</t>
    </rPh>
    <rPh sb="1" eb="2">
      <t>ガク</t>
    </rPh>
    <phoneticPr fontId="1"/>
  </si>
  <si>
    <t>①帳簿上の純資産額</t>
    <rPh sb="1" eb="4">
      <t>チョウボジョウ</t>
    </rPh>
    <rPh sb="5" eb="8">
      <t>ジュンシサン</t>
    </rPh>
    <rPh sb="8" eb="9">
      <t>ガク</t>
    </rPh>
    <phoneticPr fontId="1"/>
  </si>
  <si>
    <t>②財務会計上の修正事項</t>
    <rPh sb="1" eb="3">
      <t>ザイム</t>
    </rPh>
    <rPh sb="3" eb="5">
      <t>カイケイ</t>
    </rPh>
    <rPh sb="5" eb="6">
      <t>ジョウ</t>
    </rPh>
    <rPh sb="7" eb="9">
      <t>シュウセイ</t>
    </rPh>
    <rPh sb="9" eb="11">
      <t>ジコウ</t>
    </rPh>
    <phoneticPr fontId="1"/>
  </si>
  <si>
    <t>・長期滞留棚卸資産の評価減等</t>
    <rPh sb="1" eb="3">
      <t>チョウキ</t>
    </rPh>
    <rPh sb="3" eb="5">
      <t>タイリュウ</t>
    </rPh>
    <rPh sb="5" eb="7">
      <t>タナオロシ</t>
    </rPh>
    <rPh sb="7" eb="9">
      <t>シサン</t>
    </rPh>
    <rPh sb="10" eb="13">
      <t>ヒョウカゲン</t>
    </rPh>
    <rPh sb="13" eb="14">
      <t>トウ</t>
    </rPh>
    <phoneticPr fontId="1"/>
  </si>
  <si>
    <t>前期末簿価</t>
    <rPh sb="0" eb="3">
      <t>ゼンキマツ</t>
    </rPh>
    <rPh sb="3" eb="5">
      <t>ボカ</t>
    </rPh>
    <phoneticPr fontId="1"/>
  </si>
  <si>
    <t>③財務会計上の修正事項反映後の純資産額（①＋②）</t>
    <rPh sb="1" eb="3">
      <t>ザイム</t>
    </rPh>
    <rPh sb="3" eb="5">
      <t>カイケイ</t>
    </rPh>
    <rPh sb="5" eb="6">
      <t>ジョウ</t>
    </rPh>
    <rPh sb="7" eb="9">
      <t>シュウセイ</t>
    </rPh>
    <rPh sb="9" eb="11">
      <t>ジコウ</t>
    </rPh>
    <rPh sb="11" eb="13">
      <t>ハンエイ</t>
    </rPh>
    <rPh sb="13" eb="14">
      <t>ゴ</t>
    </rPh>
    <rPh sb="15" eb="18">
      <t>ジュンシサン</t>
    </rPh>
    <rPh sb="18" eb="19">
      <t>ガク</t>
    </rPh>
    <phoneticPr fontId="1"/>
  </si>
  <si>
    <t>④含み損益等の修正事項</t>
    <rPh sb="1" eb="2">
      <t>フク</t>
    </rPh>
    <rPh sb="3" eb="5">
      <t>ソンエキ</t>
    </rPh>
    <rPh sb="5" eb="6">
      <t>トウ</t>
    </rPh>
    <rPh sb="7" eb="9">
      <t>シュウセイ</t>
    </rPh>
    <rPh sb="9" eb="11">
      <t>ジコウ</t>
    </rPh>
    <phoneticPr fontId="1"/>
  </si>
  <si>
    <t>④の合計</t>
    <rPh sb="2" eb="4">
      <t>ゴウケイ</t>
    </rPh>
    <phoneticPr fontId="1"/>
  </si>
  <si>
    <t>⑤含み損益等の修正事項まで反映した場合の純資産額（③＋④）</t>
    <rPh sb="1" eb="2">
      <t>フク</t>
    </rPh>
    <rPh sb="3" eb="5">
      <t>ソンエキ</t>
    </rPh>
    <rPh sb="5" eb="6">
      <t>トウ</t>
    </rPh>
    <rPh sb="7" eb="9">
      <t>シュウセイ</t>
    </rPh>
    <rPh sb="9" eb="11">
      <t>ジコウ</t>
    </rPh>
    <rPh sb="13" eb="15">
      <t>ハンエイ</t>
    </rPh>
    <rPh sb="17" eb="19">
      <t>バアイ</t>
    </rPh>
    <rPh sb="20" eb="23">
      <t>ジュンシサン</t>
    </rPh>
    <rPh sb="23" eb="24">
      <t>ガク</t>
    </rPh>
    <phoneticPr fontId="1"/>
  </si>
  <si>
    <t>製品</t>
    <rPh sb="0" eb="2">
      <t>セイヒン</t>
    </rPh>
    <phoneticPr fontId="1"/>
  </si>
  <si>
    <t>主材料</t>
    <rPh sb="0" eb="1">
      <t>シュ</t>
    </rPh>
    <rPh sb="1" eb="3">
      <t>ザイリョウ</t>
    </rPh>
    <phoneticPr fontId="1"/>
  </si>
  <si>
    <t>買入部分品</t>
    <rPh sb="0" eb="2">
      <t>カイイレ</t>
    </rPh>
    <rPh sb="2" eb="5">
      <t>ブブンヒン</t>
    </rPh>
    <phoneticPr fontId="1"/>
  </si>
  <si>
    <t>仕掛品</t>
    <rPh sb="0" eb="2">
      <t>シカカリ</t>
    </rPh>
    <rPh sb="2" eb="3">
      <t>ヒン</t>
    </rPh>
    <phoneticPr fontId="1"/>
  </si>
  <si>
    <t>貯蔵品</t>
    <rPh sb="0" eb="3">
      <t>チョゾウヒン</t>
    </rPh>
    <phoneticPr fontId="1"/>
  </si>
  <si>
    <t>・有価証券の評価損益</t>
    <rPh sb="1" eb="3">
      <t>ユウカ</t>
    </rPh>
    <rPh sb="3" eb="5">
      <t>ショウケン</t>
    </rPh>
    <rPh sb="6" eb="8">
      <t>ヒョウカ</t>
    </rPh>
    <rPh sb="8" eb="9">
      <t>ゾン</t>
    </rPh>
    <rPh sb="9" eb="10">
      <t>エキ</t>
    </rPh>
    <phoneticPr fontId="1"/>
  </si>
  <si>
    <t>内訳等</t>
    <rPh sb="0" eb="2">
      <t>ウチワケ</t>
    </rPh>
    <rPh sb="2" eb="3">
      <t>トウ</t>
    </rPh>
    <phoneticPr fontId="1"/>
  </si>
  <si>
    <t>建物</t>
    <rPh sb="0" eb="2">
      <t>タテモノ</t>
    </rPh>
    <phoneticPr fontId="1"/>
  </si>
  <si>
    <t>土地</t>
    <rPh sb="0" eb="2">
      <t>トチ</t>
    </rPh>
    <phoneticPr fontId="1"/>
  </si>
  <si>
    <t>②の合計</t>
    <rPh sb="2" eb="4">
      <t>ゴウケイ</t>
    </rPh>
    <phoneticPr fontId="1"/>
  </si>
  <si>
    <t>※有価証券については2012年12月12日終値で評価しています。</t>
    <phoneticPr fontId="1"/>
  </si>
  <si>
    <t>金融機関借入金合計</t>
    <rPh sb="0" eb="2">
      <t>キンユウ</t>
    </rPh>
    <rPh sb="2" eb="4">
      <t>キカン</t>
    </rPh>
    <rPh sb="4" eb="6">
      <t>カリイレ</t>
    </rPh>
    <rPh sb="6" eb="7">
      <t>キン</t>
    </rPh>
    <rPh sb="7" eb="9">
      <t>ゴウケイ</t>
    </rPh>
    <phoneticPr fontId="1"/>
  </si>
  <si>
    <t>金融機関借入金合計（社債含）</t>
    <rPh sb="0" eb="2">
      <t>キンユウ</t>
    </rPh>
    <rPh sb="2" eb="4">
      <t>キカン</t>
    </rPh>
    <rPh sb="4" eb="6">
      <t>カリイレ</t>
    </rPh>
    <rPh sb="6" eb="7">
      <t>キン</t>
    </rPh>
    <rPh sb="7" eb="9">
      <t>ゴウケイ</t>
    </rPh>
    <rPh sb="10" eb="12">
      <t>シャサイ</t>
    </rPh>
    <rPh sb="12" eb="13">
      <t>フク</t>
    </rPh>
    <phoneticPr fontId="1"/>
  </si>
  <si>
    <t>４．経営が困難になった原因</t>
    <rPh sb="2" eb="4">
      <t>ケイエイ</t>
    </rPh>
    <rPh sb="5" eb="7">
      <t>コンナン</t>
    </rPh>
    <rPh sb="11" eb="13">
      <t>ゲンイン</t>
    </rPh>
    <phoneticPr fontId="1"/>
  </si>
  <si>
    <t>４．経営が困難になった原因</t>
    <rPh sb="2" eb="4">
      <t>ケイエイ</t>
    </rPh>
    <rPh sb="5" eb="7">
      <t>コンナン</t>
    </rPh>
    <rPh sb="11" eb="13">
      <t>ゲンイン</t>
    </rPh>
    <phoneticPr fontId="1"/>
  </si>
  <si>
    <t>①過剰な設備投資</t>
    <rPh sb="1" eb="3">
      <t>カジョウ</t>
    </rPh>
    <rPh sb="4" eb="6">
      <t>セツビ</t>
    </rPh>
    <rPh sb="6" eb="8">
      <t>トウシ</t>
    </rPh>
    <phoneticPr fontId="1"/>
  </si>
  <si>
    <t>②低稼働の機械設備の存在</t>
    <rPh sb="1" eb="4">
      <t>テイカドウ</t>
    </rPh>
    <rPh sb="5" eb="7">
      <t>キカイ</t>
    </rPh>
    <rPh sb="7" eb="9">
      <t>セツビ</t>
    </rPh>
    <rPh sb="10" eb="12">
      <t>ソンザイ</t>
    </rPh>
    <phoneticPr fontId="1"/>
  </si>
  <si>
    <t>（2）外部要因</t>
    <rPh sb="3" eb="5">
      <t>ガイブ</t>
    </rPh>
    <rPh sb="5" eb="7">
      <t>ヨウイン</t>
    </rPh>
    <phoneticPr fontId="1"/>
  </si>
  <si>
    <t>（1）内部要因</t>
    <rPh sb="3" eb="5">
      <t>ナイブ</t>
    </rPh>
    <rPh sb="5" eb="7">
      <t>ヨウイン</t>
    </rPh>
    <phoneticPr fontId="1"/>
  </si>
  <si>
    <t>②円高による輸出減少</t>
    <rPh sb="1" eb="3">
      <t>エンダカ</t>
    </rPh>
    <rPh sb="6" eb="8">
      <t>ユシュツ</t>
    </rPh>
    <rPh sb="8" eb="10">
      <t>ゲンショウ</t>
    </rPh>
    <phoneticPr fontId="1"/>
  </si>
  <si>
    <t>・受注型製造業：部品メーカー</t>
    <rPh sb="1" eb="3">
      <t>ジュチュウ</t>
    </rPh>
    <rPh sb="3" eb="4">
      <t>ガタ</t>
    </rPh>
    <rPh sb="4" eb="7">
      <t>セイゾウギョウ</t>
    </rPh>
    <rPh sb="8" eb="10">
      <t>ブヒン</t>
    </rPh>
    <phoneticPr fontId="1"/>
  </si>
  <si>
    <t>③営業体制、顧客別利益管理体制の未整備</t>
    <rPh sb="1" eb="3">
      <t>エイギョウ</t>
    </rPh>
    <rPh sb="3" eb="5">
      <t>タイセイ</t>
    </rPh>
    <rPh sb="6" eb="8">
      <t>コキャク</t>
    </rPh>
    <rPh sb="8" eb="9">
      <t>ベツ</t>
    </rPh>
    <rPh sb="9" eb="11">
      <t>リエキ</t>
    </rPh>
    <rPh sb="11" eb="13">
      <t>カンリ</t>
    </rPh>
    <rPh sb="13" eb="15">
      <t>タイセイ</t>
    </rPh>
    <rPh sb="16" eb="19">
      <t>ミセイビ</t>
    </rPh>
    <phoneticPr fontId="1"/>
  </si>
  <si>
    <t>①リーマンショック以降の景気悪化による受注減少</t>
    <rPh sb="9" eb="11">
      <t>イコウ</t>
    </rPh>
    <rPh sb="12" eb="14">
      <t>ケイキ</t>
    </rPh>
    <rPh sb="14" eb="16">
      <t>アッカ</t>
    </rPh>
    <rPh sb="19" eb="21">
      <t>ジュチュウ</t>
    </rPh>
    <rPh sb="21" eb="23">
      <t>ゲンショウ</t>
    </rPh>
    <phoneticPr fontId="1"/>
  </si>
  <si>
    <t>基本給（千円）</t>
    <rPh sb="0" eb="3">
      <t>キホンキュウ</t>
    </rPh>
    <rPh sb="4" eb="6">
      <t>センエン</t>
    </rPh>
    <phoneticPr fontId="1"/>
  </si>
  <si>
    <t>諸手当（千円）</t>
    <rPh sb="0" eb="3">
      <t>ショテアテ</t>
    </rPh>
    <rPh sb="4" eb="6">
      <t>センエン</t>
    </rPh>
    <phoneticPr fontId="1"/>
  </si>
  <si>
    <t>（３）財務実績及び実態B/S</t>
    <rPh sb="3" eb="5">
      <t>ザイム</t>
    </rPh>
    <rPh sb="5" eb="7">
      <t>ジッセキ</t>
    </rPh>
    <rPh sb="7" eb="8">
      <t>オヨ</t>
    </rPh>
    <rPh sb="9" eb="11">
      <t>ジッタイ</t>
    </rPh>
    <phoneticPr fontId="1"/>
  </si>
  <si>
    <t>今期の実績及び見込みは以下のとおりです。</t>
    <rPh sb="0" eb="2">
      <t>コンキ</t>
    </rPh>
    <rPh sb="3" eb="5">
      <t>ジッセキ</t>
    </rPh>
    <rPh sb="5" eb="6">
      <t>オヨ</t>
    </rPh>
    <rPh sb="7" eb="9">
      <t>ミコミ</t>
    </rPh>
    <rPh sb="11" eb="13">
      <t>イカ</t>
    </rPh>
    <phoneticPr fontId="1"/>
  </si>
  <si>
    <t>実態B/S※</t>
    <rPh sb="0" eb="2">
      <t>ジッタイ</t>
    </rPh>
    <phoneticPr fontId="1"/>
  </si>
  <si>
    <t>（４）実質的な純資産額について</t>
    <rPh sb="3" eb="6">
      <t>ジッシツテキ</t>
    </rPh>
    <rPh sb="7" eb="10">
      <t>ジュンシサン</t>
    </rPh>
    <rPh sb="10" eb="11">
      <t>ガク</t>
    </rPh>
    <phoneticPr fontId="1"/>
  </si>
  <si>
    <t>修正額</t>
    <rPh sb="0" eb="2">
      <t>シュウセイ</t>
    </rPh>
    <rPh sb="2" eb="3">
      <t>ガク</t>
    </rPh>
    <phoneticPr fontId="1"/>
  </si>
  <si>
    <t>（５）金融機関別借入残高推移</t>
    <rPh sb="3" eb="5">
      <t>キンユウ</t>
    </rPh>
    <rPh sb="5" eb="7">
      <t>キカン</t>
    </rPh>
    <rPh sb="7" eb="8">
      <t>ベツ</t>
    </rPh>
    <rPh sb="8" eb="10">
      <t>カリイレ</t>
    </rPh>
    <rPh sb="10" eb="12">
      <t>ザンダカ</t>
    </rPh>
    <rPh sb="12" eb="14">
      <t>スイイ</t>
    </rPh>
    <phoneticPr fontId="1"/>
  </si>
  <si>
    <t>（６）借入金の最近の弁済状況</t>
    <rPh sb="3" eb="5">
      <t>カリイレ</t>
    </rPh>
    <rPh sb="5" eb="6">
      <t>キン</t>
    </rPh>
    <rPh sb="7" eb="9">
      <t>サイキン</t>
    </rPh>
    <rPh sb="10" eb="12">
      <t>ベンサイ</t>
    </rPh>
    <rPh sb="12" eb="14">
      <t>ジョウキョウ</t>
    </rPh>
    <phoneticPr fontId="1"/>
  </si>
  <si>
    <t>※減価償却の不足はありません。</t>
    <phoneticPr fontId="1"/>
  </si>
  <si>
    <t>※賞与については当面支給予定がないため、引当計上していません。</t>
  </si>
  <si>
    <t>先期比</t>
    <rPh sb="0" eb="2">
      <t>センキ</t>
    </rPh>
    <rPh sb="2" eb="3">
      <t>ヒ</t>
    </rPh>
    <phoneticPr fontId="1"/>
  </si>
  <si>
    <t>給与・役員報酬</t>
    <rPh sb="0" eb="2">
      <t>キュウヨ</t>
    </rPh>
    <rPh sb="3" eb="5">
      <t>ヤクイン</t>
    </rPh>
    <rPh sb="5" eb="7">
      <t>ホウシュウ</t>
    </rPh>
    <phoneticPr fontId="1"/>
  </si>
  <si>
    <t>ｈ.その他</t>
    <rPh sb="4" eb="5">
      <t>タ</t>
    </rPh>
    <phoneticPr fontId="1"/>
  </si>
  <si>
    <t>計画7年目</t>
    <rPh sb="0" eb="2">
      <t>ケイカク</t>
    </rPh>
    <rPh sb="3" eb="5">
      <t>ネンメ</t>
    </rPh>
    <phoneticPr fontId="1"/>
  </si>
  <si>
    <t>その他</t>
    <rPh sb="2" eb="3">
      <t>タ</t>
    </rPh>
    <phoneticPr fontId="1"/>
  </si>
  <si>
    <t>運賃</t>
    <rPh sb="0" eb="2">
      <t>ウンチン</t>
    </rPh>
    <phoneticPr fontId="1"/>
  </si>
  <si>
    <t>CF倍率</t>
    <rPh sb="2" eb="4">
      <t>バイリツ</t>
    </rPh>
    <phoneticPr fontId="1"/>
  </si>
  <si>
    <t>（注）
・計画1年目の損失計上は技事業用不動産（梅島マンション）の売却による特別損失によるものです。
・計画5年目の損失計上は棚卸資産の評価減（または廃棄損）による特別損失によるものです。</t>
    <rPh sb="1" eb="2">
      <t>チュウ</t>
    </rPh>
    <rPh sb="5" eb="7">
      <t>ケイカク</t>
    </rPh>
    <rPh sb="8" eb="10">
      <t>ネンメ</t>
    </rPh>
    <rPh sb="11" eb="13">
      <t>ソンシツ</t>
    </rPh>
    <rPh sb="13" eb="15">
      <t>ケイジョウ</t>
    </rPh>
    <rPh sb="16" eb="17">
      <t>ギ</t>
    </rPh>
    <rPh sb="17" eb="20">
      <t>ジギョウヨウ</t>
    </rPh>
    <rPh sb="20" eb="23">
      <t>フドウサン</t>
    </rPh>
    <rPh sb="24" eb="26">
      <t>ウメジマ</t>
    </rPh>
    <rPh sb="33" eb="35">
      <t>バイキャク</t>
    </rPh>
    <rPh sb="38" eb="40">
      <t>トクベツ</t>
    </rPh>
    <rPh sb="40" eb="42">
      <t>ソンシツ</t>
    </rPh>
    <rPh sb="52" eb="54">
      <t>ケイカク</t>
    </rPh>
    <rPh sb="55" eb="57">
      <t>ネンメ</t>
    </rPh>
    <rPh sb="58" eb="60">
      <t>ソンシツ</t>
    </rPh>
    <rPh sb="60" eb="62">
      <t>ケイジョウ</t>
    </rPh>
    <rPh sb="63" eb="65">
      <t>タナオロシ</t>
    </rPh>
    <rPh sb="65" eb="67">
      <t>シサン</t>
    </rPh>
    <rPh sb="68" eb="71">
      <t>ヒョウカゲン</t>
    </rPh>
    <rPh sb="75" eb="77">
      <t>ハイキ</t>
    </rPh>
    <rPh sb="77" eb="78">
      <t>ソン</t>
    </rPh>
    <rPh sb="82" eb="84">
      <t>トクベツ</t>
    </rPh>
    <rPh sb="84" eb="86">
      <t>ソンシツ</t>
    </rPh>
    <phoneticPr fontId="1"/>
  </si>
  <si>
    <t>減価償却累計額</t>
    <rPh sb="0" eb="2">
      <t>ゲンカ</t>
    </rPh>
    <rPh sb="2" eb="4">
      <t>ショウキャク</t>
    </rPh>
    <rPh sb="4" eb="6">
      <t>ルイケイ</t>
    </rPh>
    <rPh sb="6" eb="7">
      <t>ガク</t>
    </rPh>
    <phoneticPr fontId="1"/>
  </si>
  <si>
    <t>出資金</t>
    <rPh sb="0" eb="3">
      <t>シュッシキン</t>
    </rPh>
    <phoneticPr fontId="1"/>
  </si>
  <si>
    <t>・電話加入権の時価評価　※ゼロ評価</t>
    <rPh sb="1" eb="3">
      <t>デンワ</t>
    </rPh>
    <rPh sb="3" eb="6">
      <t>カニュウケン</t>
    </rPh>
    <rPh sb="7" eb="9">
      <t>ジカ</t>
    </rPh>
    <rPh sb="9" eb="11">
      <t>ヒョウカ</t>
    </rPh>
    <rPh sb="15" eb="17">
      <t>ヒョウカ</t>
    </rPh>
    <phoneticPr fontId="1"/>
  </si>
  <si>
    <t>実質債務超過額（マイナス表示）</t>
    <rPh sb="0" eb="2">
      <t>ジッシツ</t>
    </rPh>
    <rPh sb="2" eb="4">
      <t>サイム</t>
    </rPh>
    <rPh sb="4" eb="6">
      <t>チョウカ</t>
    </rPh>
    <rPh sb="6" eb="7">
      <t>ガク</t>
    </rPh>
    <rPh sb="12" eb="14">
      <t>ヒョウジ</t>
    </rPh>
    <phoneticPr fontId="1"/>
  </si>
  <si>
    <t>・売掛金の貸倒処理</t>
    <rPh sb="1" eb="3">
      <t>ウリカケ</t>
    </rPh>
    <rPh sb="3" eb="4">
      <t>キン</t>
    </rPh>
    <rPh sb="5" eb="7">
      <t>カシダオレ</t>
    </rPh>
    <rPh sb="7" eb="9">
      <t>ショリ</t>
    </rPh>
    <phoneticPr fontId="1"/>
  </si>
  <si>
    <t>・ゴルフ会員権の評価損</t>
    <rPh sb="4" eb="7">
      <t>カイインケン</t>
    </rPh>
    <rPh sb="8" eb="10">
      <t>ヒョウカ</t>
    </rPh>
    <rPh sb="10" eb="11">
      <t>ソン</t>
    </rPh>
    <phoneticPr fontId="1"/>
  </si>
  <si>
    <t>・不動産の含み損益（時価-簿価）</t>
    <rPh sb="1" eb="4">
      <t>フドウサン</t>
    </rPh>
    <rPh sb="5" eb="6">
      <t>フク</t>
    </rPh>
    <rPh sb="7" eb="9">
      <t>ソンエキ</t>
    </rPh>
    <rPh sb="10" eb="12">
      <t>ジカ</t>
    </rPh>
    <rPh sb="13" eb="15">
      <t>ボカ</t>
    </rPh>
    <phoneticPr fontId="1"/>
  </si>
  <si>
    <t>・出資金の評価減</t>
    <rPh sb="1" eb="4">
      <t>シュッシキン</t>
    </rPh>
    <rPh sb="5" eb="8">
      <t>ヒョウカゲン</t>
    </rPh>
    <phoneticPr fontId="1"/>
  </si>
  <si>
    <t>出資金の評価減</t>
    <rPh sb="0" eb="3">
      <t>シュッシキン</t>
    </rPh>
    <rPh sb="4" eb="6">
      <t>ヒョウカ</t>
    </rPh>
    <rPh sb="6" eb="7">
      <t>ゲン</t>
    </rPh>
    <phoneticPr fontId="1"/>
  </si>
  <si>
    <t>・売掛金の評価減</t>
    <rPh sb="1" eb="3">
      <t>ウリカケ</t>
    </rPh>
    <rPh sb="3" eb="4">
      <t>キン</t>
    </rPh>
    <rPh sb="5" eb="8">
      <t>ヒョウカゲン</t>
    </rPh>
    <phoneticPr fontId="1"/>
  </si>
  <si>
    <t>売掛金の評価損</t>
    <rPh sb="0" eb="2">
      <t>ウリカケ</t>
    </rPh>
    <rPh sb="2" eb="3">
      <t>キン</t>
    </rPh>
    <rPh sb="4" eb="6">
      <t>ヒョウカ</t>
    </rPh>
    <rPh sb="6" eb="7">
      <t>ソン</t>
    </rPh>
    <phoneticPr fontId="1"/>
  </si>
  <si>
    <r>
      <t xml:space="preserve">※棚卸資産は現場担当者ヒアリングにより見積もった以下毀損割合を乗じて算出しています。
</t>
    </r>
    <r>
      <rPr>
        <sz val="10"/>
        <color rgb="FFFF0000"/>
        <rFont val="ＭＳ Ｐ明朝"/>
        <family val="1"/>
        <charset val="128"/>
      </rPr>
      <t>　</t>
    </r>
    <r>
      <rPr>
        <sz val="10"/>
        <rFont val="ＭＳ Ｐ明朝"/>
        <family val="1"/>
        <charset val="128"/>
      </rPr>
      <t>・製品30％、仕掛品30％、買入部分品10％、主材料20％、貯蔵品0％</t>
    </r>
    <rPh sb="24" eb="26">
      <t>イカ</t>
    </rPh>
    <rPh sb="45" eb="47">
      <t>セイヒン</t>
    </rPh>
    <rPh sb="51" eb="53">
      <t>シカカリ</t>
    </rPh>
    <rPh sb="53" eb="54">
      <t>ヒン</t>
    </rPh>
    <rPh sb="58" eb="60">
      <t>カイイレ</t>
    </rPh>
    <rPh sb="60" eb="63">
      <t>ブブンヒン</t>
    </rPh>
    <rPh sb="67" eb="68">
      <t>シュ</t>
    </rPh>
    <rPh sb="68" eb="70">
      <t>ザイリョウ</t>
    </rPh>
    <rPh sb="74" eb="77">
      <t>チョゾウヒン</t>
    </rPh>
    <phoneticPr fontId="1"/>
  </si>
  <si>
    <t>株式会社○○</t>
    <rPh sb="0" eb="4">
      <t>カブシキガイシャ</t>
    </rPh>
    <phoneticPr fontId="1"/>
  </si>
  <si>
    <t>平成○○年○○月</t>
    <rPh sb="0" eb="2">
      <t>ヘイセイ</t>
    </rPh>
    <rPh sb="4" eb="5">
      <t>ネン</t>
    </rPh>
    <rPh sb="7" eb="8">
      <t>ガツ</t>
    </rPh>
    <phoneticPr fontId="1"/>
  </si>
  <si>
    <t xml:space="preserve">株式会社○○（以下、「当社」といいます。）は、過剰な設備投資等により多額の有利子負債をかかえ、現在の売上では約定通りの弁済が困難な状況にあります。
この状態を脱却すべく、平成○○年○○月期（今年度）を計画ゼロ年として、平成○○年○○月期までの実質５か年を「集中再生期間」と位置づけるとともに、10年間の事業計画を作成し、ここ提示いたします。
当社といたしましては、金融機関様に多大なご負担をお願いすることになり、誠に申し訳なく存じますが、本事業計画の達成について何卒ご理解賜りますよう、伏してお願い申し上げます。
</t>
    <rPh sb="149" eb="151">
      <t>ネンカン</t>
    </rPh>
    <rPh sb="233" eb="235">
      <t>ナニトゾ</t>
    </rPh>
    <rPh sb="245" eb="246">
      <t>フ</t>
    </rPh>
    <phoneticPr fontId="1"/>
  </si>
  <si>
    <t>合計（○名）</t>
    <rPh sb="0" eb="2">
      <t>ゴウケイ</t>
    </rPh>
    <rPh sb="4" eb="5">
      <t>メイ</t>
    </rPh>
    <phoneticPr fontId="1"/>
  </si>
  <si>
    <t>※発行済株式はいずれも普通株式であり、資本金は○○百万円</t>
    <rPh sb="1" eb="3">
      <t>ハッコウ</t>
    </rPh>
    <rPh sb="3" eb="4">
      <t>ズ</t>
    </rPh>
    <rPh sb="4" eb="6">
      <t>カブシキ</t>
    </rPh>
    <rPh sb="11" eb="13">
      <t>フツウ</t>
    </rPh>
    <rPh sb="13" eb="15">
      <t>カブシキ</t>
    </rPh>
    <rPh sb="19" eb="22">
      <t>シホンキン</t>
    </rPh>
    <rPh sb="25" eb="27">
      <t>ヒャクマン</t>
    </rPh>
    <rPh sb="27" eb="28">
      <t>エン</t>
    </rPh>
    <phoneticPr fontId="1"/>
  </si>
  <si>
    <t>（３）本社・事業所</t>
    <rPh sb="3" eb="5">
      <t>ホンシャ</t>
    </rPh>
    <rPh sb="6" eb="8">
      <t>ジギョウ</t>
    </rPh>
    <rPh sb="8" eb="9">
      <t>ショ</t>
    </rPh>
    <phoneticPr fontId="1"/>
  </si>
  <si>
    <t>（４）役員一覧</t>
    <rPh sb="3" eb="5">
      <t>ヤクイン</t>
    </rPh>
    <rPh sb="5" eb="7">
      <t>イチラン</t>
    </rPh>
    <phoneticPr fontId="1"/>
  </si>
  <si>
    <t>（５）従業員の状況</t>
    <rPh sb="3" eb="6">
      <t>ジュウギョウイン</t>
    </rPh>
    <rPh sb="7" eb="9">
      <t>ジョウキョウ</t>
    </rPh>
    <phoneticPr fontId="1"/>
  </si>
  <si>
    <t>目次</t>
    <rPh sb="0" eb="2">
      <t>モクジ</t>
    </rPh>
    <phoneticPr fontId="1"/>
  </si>
  <si>
    <t>はじめに</t>
    <phoneticPr fontId="1"/>
  </si>
  <si>
    <t>第1　会社の概要</t>
    <rPh sb="0" eb="1">
      <t>ダイ</t>
    </rPh>
    <rPh sb="3" eb="4">
      <t>カイ</t>
    </rPh>
    <rPh sb="4" eb="5">
      <t>シャ</t>
    </rPh>
    <rPh sb="6" eb="8">
      <t>ガイヨウ</t>
    </rPh>
    <phoneticPr fontId="1"/>
  </si>
  <si>
    <t>※保全対象資産の評価については以下のとおりです。
・</t>
    <rPh sb="1" eb="3">
      <t>ホゼン</t>
    </rPh>
    <rPh sb="3" eb="5">
      <t>タイショウ</t>
    </rPh>
    <rPh sb="5" eb="7">
      <t>シサン</t>
    </rPh>
    <rPh sb="8" eb="10">
      <t>ヒョウカ</t>
    </rPh>
    <rPh sb="15" eb="17">
      <t>イカ</t>
    </rPh>
    <phoneticPr fontId="1"/>
  </si>
  <si>
    <t>H24/6</t>
    <phoneticPr fontId="1"/>
  </si>
  <si>
    <t>H23/6</t>
    <phoneticPr fontId="1"/>
  </si>
  <si>
    <t>H22/6</t>
    <phoneticPr fontId="1"/>
  </si>
  <si>
    <t>※実態B/S修正額についての注意点
・</t>
    <rPh sb="1" eb="3">
      <t>ジッタイ</t>
    </rPh>
    <rPh sb="6" eb="8">
      <t>シュウセイ</t>
    </rPh>
    <rPh sb="8" eb="9">
      <t>ガク</t>
    </rPh>
    <rPh sb="14" eb="17">
      <t>チュウイテン</t>
    </rPh>
    <phoneticPr fontId="1"/>
  </si>
  <si>
    <t>（注）
・</t>
    <rPh sb="1" eb="2">
      <t>チュウ</t>
    </rPh>
    <phoneticPr fontId="1"/>
  </si>
  <si>
    <t>第2　事業計画</t>
    <rPh sb="0" eb="1">
      <t>ダイ</t>
    </rPh>
    <rPh sb="3" eb="5">
      <t>ジギョウ</t>
    </rPh>
    <rPh sb="5" eb="7">
      <t>ケイカク</t>
    </rPh>
    <phoneticPr fontId="1"/>
  </si>
  <si>
    <t>①販売面</t>
    <rPh sb="1" eb="3">
      <t>ハンバイ</t>
    </rPh>
    <rPh sb="3" eb="4">
      <t>メン</t>
    </rPh>
    <phoneticPr fontId="1"/>
  </si>
  <si>
    <t>②供給面</t>
    <rPh sb="1" eb="3">
      <t>キョウキュウ</t>
    </rPh>
    <rPh sb="3" eb="4">
      <t>メン</t>
    </rPh>
    <phoneticPr fontId="1"/>
  </si>
  <si>
    <t>④新規参入</t>
    <rPh sb="1" eb="3">
      <t>シンキ</t>
    </rPh>
    <rPh sb="3" eb="5">
      <t>サンニュウ</t>
    </rPh>
    <phoneticPr fontId="1"/>
  </si>
  <si>
    <t>・参入障壁</t>
    <rPh sb="1" eb="3">
      <t>サンニュウ</t>
    </rPh>
    <rPh sb="3" eb="5">
      <t>ショウヘキ</t>
    </rPh>
    <phoneticPr fontId="1"/>
  </si>
  <si>
    <t>・市場の魅力度（市場規模と成長性）</t>
    <rPh sb="1" eb="3">
      <t>シジョウ</t>
    </rPh>
    <rPh sb="4" eb="6">
      <t>ミリョク</t>
    </rPh>
    <rPh sb="6" eb="7">
      <t>ド</t>
    </rPh>
    <rPh sb="8" eb="10">
      <t>シジョウ</t>
    </rPh>
    <rPh sb="10" eb="12">
      <t>キボ</t>
    </rPh>
    <rPh sb="13" eb="16">
      <t>セイチョウセイ</t>
    </rPh>
    <phoneticPr fontId="1"/>
  </si>
  <si>
    <t>⑤競合（現状の市場における競合企業と他社に対する優位性）</t>
    <rPh sb="1" eb="3">
      <t>キョウゴウ</t>
    </rPh>
    <phoneticPr fontId="1"/>
  </si>
  <si>
    <t>・機会</t>
    <rPh sb="1" eb="3">
      <t>キカイ</t>
    </rPh>
    <phoneticPr fontId="1"/>
  </si>
  <si>
    <t>・脅威</t>
    <rPh sb="1" eb="3">
      <t>キョウイ</t>
    </rPh>
    <phoneticPr fontId="1"/>
  </si>
  <si>
    <t>③代替品・代替サービス</t>
    <rPh sb="1" eb="4">
      <t>ダイタイヒン</t>
    </rPh>
    <rPh sb="5" eb="7">
      <t>ダイタイ</t>
    </rPh>
    <phoneticPr fontId="1"/>
  </si>
  <si>
    <t>機会（Opportunity）</t>
    <rPh sb="0" eb="2">
      <t>キカイ</t>
    </rPh>
    <phoneticPr fontId="1"/>
  </si>
  <si>
    <t>脅威（Threat）</t>
    <rPh sb="0" eb="2">
      <t>キョウイ</t>
    </rPh>
    <phoneticPr fontId="1"/>
  </si>
  <si>
    <t>対顧客</t>
    <rPh sb="0" eb="1">
      <t>タイ</t>
    </rPh>
    <rPh sb="1" eb="3">
      <t>コキャク</t>
    </rPh>
    <phoneticPr fontId="1"/>
  </si>
  <si>
    <t>対競合</t>
    <rPh sb="0" eb="1">
      <t>タイ</t>
    </rPh>
    <rPh sb="1" eb="3">
      <t>キョウゴウ</t>
    </rPh>
    <phoneticPr fontId="1"/>
  </si>
  <si>
    <t>強み（Strength）</t>
    <rPh sb="0" eb="1">
      <t>ツヨ</t>
    </rPh>
    <phoneticPr fontId="1"/>
  </si>
  <si>
    <t>弱み（Weakness）</t>
    <rPh sb="0" eb="1">
      <t>ヨワ</t>
    </rPh>
    <phoneticPr fontId="1"/>
  </si>
  <si>
    <t>経営全般</t>
    <rPh sb="0" eb="2">
      <t>ケイエイ</t>
    </rPh>
    <rPh sb="2" eb="4">
      <t>ゼンパン</t>
    </rPh>
    <phoneticPr fontId="1"/>
  </si>
  <si>
    <t>人材・体制</t>
    <rPh sb="0" eb="2">
      <t>ジンザイ</t>
    </rPh>
    <rPh sb="3" eb="5">
      <t>タイセイ</t>
    </rPh>
    <phoneticPr fontId="1"/>
  </si>
  <si>
    <t>商品・技術・サービス</t>
    <rPh sb="0" eb="2">
      <t>ショウヒン</t>
    </rPh>
    <rPh sb="3" eb="5">
      <t>ギジュツ</t>
    </rPh>
    <phoneticPr fontId="1"/>
  </si>
  <si>
    <t>販売・営業</t>
    <rPh sb="0" eb="2">
      <t>ハンバイ</t>
    </rPh>
    <rPh sb="3" eb="5">
      <t>エイギョウ</t>
    </rPh>
    <phoneticPr fontId="1"/>
  </si>
  <si>
    <t>仕入・生産</t>
    <rPh sb="0" eb="2">
      <t>シイレ</t>
    </rPh>
    <rPh sb="3" eb="5">
      <t>セイサン</t>
    </rPh>
    <phoneticPr fontId="1"/>
  </si>
  <si>
    <t>外部要因</t>
    <rPh sb="0" eb="2">
      <t>ガイブ</t>
    </rPh>
    <rPh sb="2" eb="4">
      <t>ヨウイン</t>
    </rPh>
    <phoneticPr fontId="1"/>
  </si>
  <si>
    <t>内部要因</t>
    <rPh sb="0" eb="2">
      <t>ナイブ</t>
    </rPh>
    <rPh sb="2" eb="4">
      <t>ヨウイン</t>
    </rPh>
    <phoneticPr fontId="1"/>
  </si>
  <si>
    <t>・会社の方針</t>
    <rPh sb="1" eb="3">
      <t>カイシャ</t>
    </rPh>
    <rPh sb="4" eb="6">
      <t>ホウシン</t>
    </rPh>
    <phoneticPr fontId="1"/>
  </si>
  <si>
    <t>・事業の方向性</t>
    <rPh sb="1" eb="3">
      <t>ジギョウ</t>
    </rPh>
    <rPh sb="4" eb="7">
      <t>ホウコウセイ</t>
    </rPh>
    <phoneticPr fontId="1"/>
  </si>
  <si>
    <t>・実行すべき取組み</t>
    <rPh sb="1" eb="3">
      <t>ジッコウ</t>
    </rPh>
    <rPh sb="6" eb="8">
      <t>トリクミ</t>
    </rPh>
    <phoneticPr fontId="1"/>
  </si>
  <si>
    <t>５．SWOT分析</t>
    <rPh sb="6" eb="8">
      <t>ブンセキ</t>
    </rPh>
    <phoneticPr fontId="1"/>
  </si>
  <si>
    <t>25年6月期</t>
    <rPh sb="2" eb="3">
      <t>ネン</t>
    </rPh>
    <rPh sb="4" eb="6">
      <t>ガツキ</t>
    </rPh>
    <phoneticPr fontId="1"/>
  </si>
  <si>
    <t>26年6月期</t>
    <rPh sb="2" eb="3">
      <t>ネン</t>
    </rPh>
    <rPh sb="4" eb="6">
      <t>ガツキ</t>
    </rPh>
    <phoneticPr fontId="1"/>
  </si>
  <si>
    <t>27年6月期</t>
    <rPh sb="2" eb="3">
      <t>ネン</t>
    </rPh>
    <rPh sb="4" eb="6">
      <t>ガツキ</t>
    </rPh>
    <phoneticPr fontId="1"/>
  </si>
  <si>
    <t>28年6月期</t>
    <rPh sb="2" eb="3">
      <t>ネン</t>
    </rPh>
    <rPh sb="4" eb="6">
      <t>ガツキ</t>
    </rPh>
    <phoneticPr fontId="1"/>
  </si>
  <si>
    <t>29年6月期</t>
    <rPh sb="2" eb="3">
      <t>ネン</t>
    </rPh>
    <rPh sb="4" eb="6">
      <t>ガツキ</t>
    </rPh>
    <phoneticPr fontId="1"/>
  </si>
  <si>
    <t>30年6月期</t>
    <rPh sb="2" eb="3">
      <t>ネン</t>
    </rPh>
    <rPh sb="4" eb="6">
      <t>ガツキ</t>
    </rPh>
    <phoneticPr fontId="1"/>
  </si>
  <si>
    <t>31年6月期</t>
    <rPh sb="2" eb="3">
      <t>ネン</t>
    </rPh>
    <rPh sb="4" eb="6">
      <t>ガツキ</t>
    </rPh>
    <phoneticPr fontId="1"/>
  </si>
  <si>
    <t>32年6月期</t>
    <rPh sb="2" eb="3">
      <t>ネン</t>
    </rPh>
    <rPh sb="4" eb="6">
      <t>ガツキ</t>
    </rPh>
    <phoneticPr fontId="1"/>
  </si>
  <si>
    <t>33年6月期</t>
    <rPh sb="2" eb="3">
      <t>ネン</t>
    </rPh>
    <rPh sb="4" eb="6">
      <t>ガツキ</t>
    </rPh>
    <phoneticPr fontId="1"/>
  </si>
  <si>
    <t>34年6月期</t>
    <rPh sb="2" eb="3">
      <t>ネン</t>
    </rPh>
    <rPh sb="4" eb="6">
      <t>ガツキ</t>
    </rPh>
    <phoneticPr fontId="1"/>
  </si>
  <si>
    <t>35年6月期</t>
    <rPh sb="2" eb="3">
      <t>ネン</t>
    </rPh>
    <rPh sb="4" eb="6">
      <t>ガツキ</t>
    </rPh>
    <phoneticPr fontId="1"/>
  </si>
  <si>
    <t>5月実績</t>
    <rPh sb="1" eb="2">
      <t>ガツ</t>
    </rPh>
    <rPh sb="2" eb="4">
      <t>ジッセキ</t>
    </rPh>
    <phoneticPr fontId="1"/>
  </si>
  <si>
    <t>6月実績</t>
    <rPh sb="1" eb="2">
      <t>ガツ</t>
    </rPh>
    <rPh sb="2" eb="4">
      <t>ジッセキ</t>
    </rPh>
    <phoneticPr fontId="1"/>
  </si>
  <si>
    <t>7月実績</t>
    <rPh sb="1" eb="2">
      <t>ガツ</t>
    </rPh>
    <rPh sb="2" eb="4">
      <t>ジッセキ</t>
    </rPh>
    <phoneticPr fontId="1"/>
  </si>
  <si>
    <t>8月実績</t>
    <rPh sb="1" eb="2">
      <t>ガツ</t>
    </rPh>
    <rPh sb="2" eb="4">
      <t>ジッセキ</t>
    </rPh>
    <phoneticPr fontId="1"/>
  </si>
  <si>
    <t>9月実績</t>
    <rPh sb="1" eb="2">
      <t>ガツ</t>
    </rPh>
    <rPh sb="2" eb="4">
      <t>ジッセキ</t>
    </rPh>
    <phoneticPr fontId="1"/>
  </si>
  <si>
    <t>10月実績</t>
    <rPh sb="2" eb="3">
      <t>ガツ</t>
    </rPh>
    <rPh sb="3" eb="5">
      <t>ジッセキ</t>
    </rPh>
    <phoneticPr fontId="1"/>
  </si>
  <si>
    <t>11月実績</t>
    <rPh sb="2" eb="3">
      <t>ガツ</t>
    </rPh>
    <rPh sb="3" eb="5">
      <t>ジッセキ</t>
    </rPh>
    <phoneticPr fontId="1"/>
  </si>
  <si>
    <t>12月実績</t>
    <rPh sb="2" eb="3">
      <t>ガツ</t>
    </rPh>
    <rPh sb="3" eb="5">
      <t>ジッセキ</t>
    </rPh>
    <phoneticPr fontId="1"/>
  </si>
  <si>
    <t>2月実績</t>
    <rPh sb="1" eb="2">
      <t>ガツ</t>
    </rPh>
    <rPh sb="2" eb="4">
      <t>ジッセキ</t>
    </rPh>
    <phoneticPr fontId="1"/>
  </si>
  <si>
    <t>3月実績</t>
    <rPh sb="1" eb="2">
      <t>ガツ</t>
    </rPh>
    <rPh sb="2" eb="4">
      <t>ジッセキ</t>
    </rPh>
    <phoneticPr fontId="1"/>
  </si>
  <si>
    <t>4月実績</t>
    <rPh sb="1" eb="2">
      <t>ガツ</t>
    </rPh>
    <rPh sb="2" eb="4">
      <t>ジッセキ</t>
    </rPh>
    <phoneticPr fontId="1"/>
  </si>
  <si>
    <t>（注）</t>
    <rPh sb="1" eb="2">
      <t>チュウ</t>
    </rPh>
    <phoneticPr fontId="1"/>
  </si>
  <si>
    <t>退社人員を補充せず、兼務により対応する。製造部門を一本化し、生産及び人員の効率化を図る。</t>
    <rPh sb="0" eb="2">
      <t>タイシャ</t>
    </rPh>
    <rPh sb="2" eb="4">
      <t>ジンイン</t>
    </rPh>
    <rPh sb="5" eb="7">
      <t>ホジュウ</t>
    </rPh>
    <rPh sb="10" eb="12">
      <t>ケンム</t>
    </rPh>
    <rPh sb="15" eb="17">
      <t>タイオウ</t>
    </rPh>
    <rPh sb="20" eb="22">
      <t>セイゾウ</t>
    </rPh>
    <rPh sb="22" eb="24">
      <t>ブモン</t>
    </rPh>
    <rPh sb="25" eb="28">
      <t>イッポンカ</t>
    </rPh>
    <rPh sb="30" eb="32">
      <t>セイサン</t>
    </rPh>
    <rPh sb="32" eb="33">
      <t>オヨ</t>
    </rPh>
    <rPh sb="34" eb="36">
      <t>ジンイン</t>
    </rPh>
    <rPh sb="37" eb="39">
      <t>コウリツ</t>
    </rPh>
    <rPh sb="39" eb="40">
      <t>カ</t>
    </rPh>
    <rPh sb="41" eb="42">
      <t>ハカ</t>
    </rPh>
    <phoneticPr fontId="1"/>
  </si>
  <si>
    <t>金融機関名</t>
    <rPh sb="0" eb="2">
      <t>キンユウ</t>
    </rPh>
    <rPh sb="2" eb="4">
      <t>キカン</t>
    </rPh>
    <rPh sb="4" eb="5">
      <t>メイ</t>
    </rPh>
    <phoneticPr fontId="1"/>
  </si>
  <si>
    <t>第3　金融支援のお願いおよび経営者責任、計画進捗の報告について</t>
    <rPh sb="0" eb="1">
      <t>ダイ</t>
    </rPh>
    <rPh sb="3" eb="5">
      <t>キンユウ</t>
    </rPh>
    <rPh sb="5" eb="7">
      <t>シエン</t>
    </rPh>
    <rPh sb="9" eb="10">
      <t>ネガ</t>
    </rPh>
    <rPh sb="14" eb="16">
      <t>ケイエイ</t>
    </rPh>
    <rPh sb="16" eb="17">
      <t>シャ</t>
    </rPh>
    <rPh sb="17" eb="19">
      <t>セキニン</t>
    </rPh>
    <rPh sb="20" eb="22">
      <t>ケイカク</t>
    </rPh>
    <rPh sb="22" eb="24">
      <t>シンチョク</t>
    </rPh>
    <rPh sb="25" eb="27">
      <t>ホウコク</t>
    </rPh>
    <phoneticPr fontId="1"/>
  </si>
  <si>
    <t>1．金融支援のお願い</t>
    <rPh sb="2" eb="4">
      <t>キンユウ</t>
    </rPh>
    <rPh sb="4" eb="6">
      <t>シエン</t>
    </rPh>
    <rPh sb="8" eb="9">
      <t>ネガ</t>
    </rPh>
    <phoneticPr fontId="1"/>
  </si>
  <si>
    <t>2．経営者責任について</t>
    <rPh sb="2" eb="4">
      <t>ケイエイ</t>
    </rPh>
    <rPh sb="4" eb="5">
      <t>シャ</t>
    </rPh>
    <rPh sb="5" eb="7">
      <t>セキニン</t>
    </rPh>
    <phoneticPr fontId="1"/>
  </si>
  <si>
    <t>3．再生計画の進捗報告について</t>
    <rPh sb="2" eb="4">
      <t>サイセイ</t>
    </rPh>
    <rPh sb="4" eb="6">
      <t>ケイカク</t>
    </rPh>
    <rPh sb="7" eb="9">
      <t>シンチョク</t>
    </rPh>
    <rPh sb="9" eb="11">
      <t>ホウコク</t>
    </rPh>
    <phoneticPr fontId="1"/>
  </si>
  <si>
    <t>（5）予想損益計算書</t>
    <rPh sb="3" eb="5">
      <t>ヨソウ</t>
    </rPh>
    <rPh sb="5" eb="7">
      <t>ソンエキ</t>
    </rPh>
    <rPh sb="7" eb="10">
      <t>ケイサンショ</t>
    </rPh>
    <phoneticPr fontId="1"/>
  </si>
  <si>
    <t>（6）予想キャッシュフロー計算書</t>
    <rPh sb="3" eb="5">
      <t>ヨソウ</t>
    </rPh>
    <rPh sb="13" eb="16">
      <t>ケイサンショ</t>
    </rPh>
    <phoneticPr fontId="1"/>
  </si>
  <si>
    <t>（7）予想貸借対照表</t>
    <rPh sb="3" eb="5">
      <t>ヨソウ</t>
    </rPh>
    <rPh sb="5" eb="7">
      <t>タイシャク</t>
    </rPh>
    <rPh sb="7" eb="10">
      <t>タイショウヒョウ</t>
    </rPh>
    <phoneticPr fontId="1"/>
  </si>
  <si>
    <t>（8）実質債務超過額の推移</t>
    <rPh sb="3" eb="5">
      <t>ジッシツ</t>
    </rPh>
    <rPh sb="5" eb="7">
      <t>サイム</t>
    </rPh>
    <rPh sb="7" eb="9">
      <t>チョウカ</t>
    </rPh>
    <rPh sb="9" eb="10">
      <t>ガク</t>
    </rPh>
    <rPh sb="11" eb="13">
      <t>スイイ</t>
    </rPh>
    <phoneticPr fontId="1"/>
  </si>
  <si>
    <t>（9）タックスプラン</t>
    <phoneticPr fontId="1"/>
  </si>
  <si>
    <t>（10）借入金返済予定表</t>
    <rPh sb="4" eb="6">
      <t>カリイレ</t>
    </rPh>
    <rPh sb="6" eb="7">
      <t>キン</t>
    </rPh>
    <rPh sb="7" eb="9">
      <t>ヘンサイ</t>
    </rPh>
    <rPh sb="9" eb="11">
      <t>ヨテイ</t>
    </rPh>
    <rPh sb="11" eb="12">
      <t>ヒョウ</t>
    </rPh>
    <phoneticPr fontId="1"/>
  </si>
  <si>
    <t>（4）アクションプラン</t>
    <phoneticPr fontId="1"/>
  </si>
  <si>
    <t>部門</t>
    <rPh sb="0" eb="2">
      <t>ブモン</t>
    </rPh>
    <phoneticPr fontId="1"/>
  </si>
  <si>
    <t>改善項目</t>
    <rPh sb="0" eb="2">
      <t>カイゼン</t>
    </rPh>
    <rPh sb="2" eb="4">
      <t>コウモク</t>
    </rPh>
    <phoneticPr fontId="1"/>
  </si>
  <si>
    <t>具体策</t>
    <rPh sb="0" eb="2">
      <t>グタイ</t>
    </rPh>
    <rPh sb="2" eb="3">
      <t>サク</t>
    </rPh>
    <phoneticPr fontId="1"/>
  </si>
  <si>
    <t>目標水準</t>
    <rPh sb="0" eb="2">
      <t>モクヒョウ</t>
    </rPh>
    <rPh sb="2" eb="4">
      <t>スイジュン</t>
    </rPh>
    <phoneticPr fontId="1"/>
  </si>
  <si>
    <t>責任者</t>
    <rPh sb="0" eb="3">
      <t>セキニンシャ</t>
    </rPh>
    <phoneticPr fontId="1"/>
  </si>
  <si>
    <t>スケジュール</t>
    <phoneticPr fontId="1"/>
  </si>
  <si>
    <t>1年目</t>
    <rPh sb="1" eb="3">
      <t>ネンメ</t>
    </rPh>
    <phoneticPr fontId="1"/>
  </si>
  <si>
    <t>2年目</t>
    <rPh sb="1" eb="3">
      <t>ネンメ</t>
    </rPh>
    <phoneticPr fontId="1"/>
  </si>
  <si>
    <t>3年目</t>
    <rPh sb="1" eb="3">
      <t>ネンメ</t>
    </rPh>
    <phoneticPr fontId="1"/>
  </si>
  <si>
    <t>○○工場</t>
    <rPh sb="2" eb="4">
      <t>コウジョウ</t>
    </rPh>
    <phoneticPr fontId="1"/>
  </si>
  <si>
    <t>④○○××・・・</t>
    <phoneticPr fontId="1"/>
  </si>
  <si>
    <t>⑥機会と脅威</t>
    <rPh sb="1" eb="3">
      <t>キカイ</t>
    </rPh>
    <rPh sb="4" eb="6">
      <t>キョウイ</t>
    </rPh>
    <phoneticPr fontId="1"/>
  </si>
  <si>
    <t>（1）事業内容並びに売上構成</t>
    <rPh sb="3" eb="5">
      <t>ジギョウ</t>
    </rPh>
    <rPh sb="5" eb="7">
      <t>ナイヨウ</t>
    </rPh>
    <rPh sb="7" eb="8">
      <t>ナラ</t>
    </rPh>
    <rPh sb="10" eb="12">
      <t>ウリアゲ</t>
    </rPh>
    <rPh sb="12" eb="14">
      <t>コウセイ</t>
    </rPh>
    <phoneticPr fontId="1"/>
  </si>
  <si>
    <t>（2）市場動向</t>
    <rPh sb="3" eb="5">
      <t>シジョウ</t>
    </rPh>
    <rPh sb="5" eb="7">
      <t>ドウコウ</t>
    </rPh>
    <phoneticPr fontId="1"/>
  </si>
  <si>
    <t>（3）主要取引先</t>
    <rPh sb="3" eb="5">
      <t>シュヨウ</t>
    </rPh>
    <rPh sb="5" eb="7">
      <t>トリヒキ</t>
    </rPh>
    <rPh sb="7" eb="8">
      <t>サキ</t>
    </rPh>
    <phoneticPr fontId="1"/>
  </si>
  <si>
    <t>（4）競合状況</t>
    <rPh sb="3" eb="5">
      <t>キョウゴウ</t>
    </rPh>
    <rPh sb="5" eb="7">
      <t>ジョウキョウ</t>
    </rPh>
    <phoneticPr fontId="1"/>
  </si>
  <si>
    <t>（5）ビジネスモデル図</t>
    <rPh sb="10" eb="11">
      <t>ズ</t>
    </rPh>
    <phoneticPr fontId="1"/>
  </si>
  <si>
    <t>・売上高約○億円（H2X年○月期）</t>
    <rPh sb="1" eb="3">
      <t>ウリアゲ</t>
    </rPh>
    <rPh sb="3" eb="4">
      <t>ダカ</t>
    </rPh>
    <rPh sb="4" eb="5">
      <t>ヤク</t>
    </rPh>
    <rPh sb="6" eb="8">
      <t>オクエン</t>
    </rPh>
    <rPh sb="12" eb="13">
      <t>ネン</t>
    </rPh>
    <rPh sb="14" eb="15">
      <t>ガツ</t>
    </rPh>
    <rPh sb="15" eb="16">
      <t>キ</t>
    </rPh>
    <phoneticPr fontId="1"/>
  </si>
  <si>
    <t>・従業員XX名（平成2X年○月時点）</t>
    <rPh sb="1" eb="4">
      <t>ジュウギョウイン</t>
    </rPh>
    <rPh sb="6" eb="7">
      <t>メイ</t>
    </rPh>
    <rPh sb="8" eb="10">
      <t>ヘイセイ</t>
    </rPh>
    <rPh sb="12" eb="13">
      <t>ネン</t>
    </rPh>
    <rPh sb="14" eb="15">
      <t>ガツ</t>
    </rPh>
    <rPh sb="15" eb="17">
      <t>ジテン</t>
    </rPh>
    <phoneticPr fontId="1"/>
  </si>
  <si>
    <t>H2X/3</t>
    <phoneticPr fontId="1"/>
  </si>
  <si>
    <t>③○○××・・</t>
    <phoneticPr fontId="1"/>
  </si>
  <si>
    <t>（2）SWOTまとめ</t>
    <phoneticPr fontId="1"/>
  </si>
  <si>
    <t>（1）当社を取りまく状況</t>
    <rPh sb="3" eb="5">
      <t>トウシャ</t>
    </rPh>
    <rPh sb="6" eb="7">
      <t>ト</t>
    </rPh>
    <rPh sb="10" eb="12">
      <t>ジョウキョウ</t>
    </rPh>
    <phoneticPr fontId="1"/>
  </si>
  <si>
    <t>○○品</t>
    <rPh sb="2" eb="3">
      <t>ヒン</t>
    </rPh>
    <phoneticPr fontId="1"/>
  </si>
  <si>
    <t>××品</t>
    <rPh sb="2" eb="3">
      <t>ヒン</t>
    </rPh>
    <phoneticPr fontId="1"/>
  </si>
  <si>
    <t>△△品</t>
    <rPh sb="2" eb="3">
      <t>ヒン</t>
    </rPh>
    <phoneticPr fontId="1"/>
  </si>
  <si>
    <t>○×品</t>
    <rPh sb="2" eb="3">
      <t>ヒン</t>
    </rPh>
    <phoneticPr fontId="1"/>
  </si>
  <si>
    <t>計画0年目は、当該実績を踏まえ、売上高は○○○Mの着地と予想されます。
計画1年目につきましては、取引各社に対し行ったヒアリングの結果、機械設備需要の冷え込みは継続しており、市場は縮小すると可能性が高いと思われます。つきましては売上減少の可能性は否めないものと想定し、0年目比5％程度の減少を見込んでおります。
計画2年目以降につきましては、上記減少の下げ止まり（最低でも月商平均60M程度は確保可能）と取引各社の協力を得（現在交渉中）、売上減少傾向から脱却を図り、前年比横ばいの売上想定をいたしております。
上記を踏まえ、下記販売先への計画を想定いたします。</t>
    <rPh sb="0" eb="2">
      <t>ケイカク</t>
    </rPh>
    <rPh sb="3" eb="5">
      <t>ネンメ</t>
    </rPh>
    <rPh sb="7" eb="9">
      <t>トウガイ</t>
    </rPh>
    <rPh sb="9" eb="11">
      <t>ジッセキ</t>
    </rPh>
    <rPh sb="12" eb="13">
      <t>フ</t>
    </rPh>
    <rPh sb="16" eb="18">
      <t>ウリアゲ</t>
    </rPh>
    <rPh sb="18" eb="19">
      <t>ダカ</t>
    </rPh>
    <rPh sb="25" eb="27">
      <t>チャクチ</t>
    </rPh>
    <rPh sb="28" eb="30">
      <t>ヨソウ</t>
    </rPh>
    <rPh sb="36" eb="38">
      <t>ケイカク</t>
    </rPh>
    <rPh sb="39" eb="41">
      <t>ネンメ</t>
    </rPh>
    <rPh sb="49" eb="51">
      <t>トリヒキ</t>
    </rPh>
    <rPh sb="51" eb="53">
      <t>カクシャ</t>
    </rPh>
    <rPh sb="54" eb="55">
      <t>タイ</t>
    </rPh>
    <rPh sb="56" eb="57">
      <t>オコナ</t>
    </rPh>
    <rPh sb="65" eb="67">
      <t>ケッカ</t>
    </rPh>
    <rPh sb="68" eb="70">
      <t>キカイ</t>
    </rPh>
    <rPh sb="70" eb="72">
      <t>セツビ</t>
    </rPh>
    <rPh sb="72" eb="74">
      <t>ジュヨウ</t>
    </rPh>
    <rPh sb="75" eb="76">
      <t>ヒ</t>
    </rPh>
    <rPh sb="77" eb="78">
      <t>コ</t>
    </rPh>
    <rPh sb="80" eb="82">
      <t>ケイゾク</t>
    </rPh>
    <rPh sb="87" eb="89">
      <t>シジョウ</t>
    </rPh>
    <rPh sb="90" eb="92">
      <t>シュクショウ</t>
    </rPh>
    <rPh sb="95" eb="98">
      <t>カノウセイ</t>
    </rPh>
    <rPh sb="99" eb="100">
      <t>タカ</t>
    </rPh>
    <rPh sb="102" eb="103">
      <t>オモ</t>
    </rPh>
    <rPh sb="114" eb="116">
      <t>ウリアゲ</t>
    </rPh>
    <rPh sb="116" eb="118">
      <t>ゲンショウ</t>
    </rPh>
    <rPh sb="119" eb="122">
      <t>カノウセイ</t>
    </rPh>
    <rPh sb="123" eb="124">
      <t>イナ</t>
    </rPh>
    <rPh sb="130" eb="132">
      <t>ソウテイ</t>
    </rPh>
    <rPh sb="135" eb="137">
      <t>ネンメ</t>
    </rPh>
    <rPh sb="137" eb="138">
      <t>ヒ</t>
    </rPh>
    <rPh sb="140" eb="142">
      <t>テイド</t>
    </rPh>
    <rPh sb="143" eb="145">
      <t>ゲンショウ</t>
    </rPh>
    <rPh sb="146" eb="148">
      <t>ミコ</t>
    </rPh>
    <rPh sb="156" eb="157">
      <t>ケイ</t>
    </rPh>
    <rPh sb="157" eb="158">
      <t>カク</t>
    </rPh>
    <rPh sb="159" eb="160">
      <t>ネン</t>
    </rPh>
    <rPh sb="160" eb="161">
      <t>メ</t>
    </rPh>
    <rPh sb="161" eb="163">
      <t>イコウ</t>
    </rPh>
    <rPh sb="173" eb="175">
      <t>ゲンショウ</t>
    </rPh>
    <rPh sb="176" eb="177">
      <t>サ</t>
    </rPh>
    <rPh sb="178" eb="179">
      <t>ド</t>
    </rPh>
    <rPh sb="182" eb="184">
      <t>サイテイ</t>
    </rPh>
    <rPh sb="186" eb="188">
      <t>ゲッショウ</t>
    </rPh>
    <rPh sb="188" eb="190">
      <t>ヘイキン</t>
    </rPh>
    <rPh sb="193" eb="195">
      <t>テイド</t>
    </rPh>
    <rPh sb="196" eb="198">
      <t>カクホ</t>
    </rPh>
    <rPh sb="198" eb="200">
      <t>カノウ</t>
    </rPh>
    <rPh sb="202" eb="204">
      <t>トリヒキ</t>
    </rPh>
    <rPh sb="204" eb="206">
      <t>カクシャ</t>
    </rPh>
    <rPh sb="207" eb="209">
      <t>キョウリョク</t>
    </rPh>
    <rPh sb="210" eb="211">
      <t>エ</t>
    </rPh>
    <rPh sb="212" eb="214">
      <t>ゲンザイ</t>
    </rPh>
    <rPh sb="214" eb="217">
      <t>コウショウチュウ</t>
    </rPh>
    <rPh sb="219" eb="221">
      <t>ウリアゲ</t>
    </rPh>
    <rPh sb="221" eb="223">
      <t>ゲンショウ</t>
    </rPh>
    <rPh sb="223" eb="225">
      <t>ケイコウ</t>
    </rPh>
    <rPh sb="227" eb="229">
      <t>ダッキャク</t>
    </rPh>
    <rPh sb="230" eb="231">
      <t>ハカ</t>
    </rPh>
    <rPh sb="233" eb="235">
      <t>ゼンネン</t>
    </rPh>
    <rPh sb="235" eb="236">
      <t>ヒ</t>
    </rPh>
    <rPh sb="236" eb="237">
      <t>ヨコ</t>
    </rPh>
    <rPh sb="240" eb="242">
      <t>ウリアゲ</t>
    </rPh>
    <rPh sb="242" eb="244">
      <t>ソウテイ</t>
    </rPh>
    <rPh sb="255" eb="257">
      <t>ジョウキ</t>
    </rPh>
    <rPh sb="258" eb="259">
      <t>フ</t>
    </rPh>
    <rPh sb="262" eb="264">
      <t>カキ</t>
    </rPh>
    <rPh sb="264" eb="267">
      <t>ハンバイサキ</t>
    </rPh>
    <rPh sb="269" eb="271">
      <t>ケイカク</t>
    </rPh>
    <rPh sb="272" eb="274">
      <t>ソウテイ</t>
    </rPh>
    <phoneticPr fontId="1"/>
  </si>
  <si>
    <t>2X年3月期</t>
    <rPh sb="2" eb="3">
      <t>ネン</t>
    </rPh>
    <rPh sb="4" eb="6">
      <t>ガツキ</t>
    </rPh>
    <phoneticPr fontId="1"/>
  </si>
  <si>
    <t>2X年3月期</t>
    <rPh sb="2" eb="3">
      <t>ネン</t>
    </rPh>
    <rPh sb="4" eb="5">
      <t>ガツ</t>
    </rPh>
    <rPh sb="5" eb="6">
      <t>キ</t>
    </rPh>
    <phoneticPr fontId="1"/>
  </si>
  <si>
    <t>A社</t>
    <rPh sb="1" eb="2">
      <t>シャ</t>
    </rPh>
    <phoneticPr fontId="1"/>
  </si>
  <si>
    <t>B社</t>
    <rPh sb="1" eb="2">
      <t>シャ</t>
    </rPh>
    <phoneticPr fontId="1"/>
  </si>
  <si>
    <t>C社</t>
    <rPh sb="1" eb="2">
      <t>シャ</t>
    </rPh>
    <phoneticPr fontId="1"/>
  </si>
  <si>
    <t>D社</t>
    <rPh sb="1" eb="2">
      <t>シャ</t>
    </rPh>
    <phoneticPr fontId="1"/>
  </si>
  <si>
    <t>E社</t>
    <rPh sb="1" eb="2">
      <t>シャ</t>
    </rPh>
    <phoneticPr fontId="1"/>
  </si>
  <si>
    <t>2X年3月期以降</t>
    <rPh sb="2" eb="3">
      <t>ネン</t>
    </rPh>
    <rPh sb="4" eb="6">
      <t>ガツキ</t>
    </rPh>
    <rPh sb="6" eb="8">
      <t>イコウ</t>
    </rPh>
    <phoneticPr fontId="1"/>
  </si>
  <si>
    <t>H2X年3月発生</t>
    <rPh sb="3" eb="4">
      <t>ネン</t>
    </rPh>
    <rPh sb="5" eb="6">
      <t>ガツ</t>
    </rPh>
    <rPh sb="6" eb="8">
      <t>ハッセイ</t>
    </rPh>
    <phoneticPr fontId="1"/>
  </si>
  <si>
    <t>４．計画数値とアクションプラン</t>
    <rPh sb="2" eb="4">
      <t>ケイカク</t>
    </rPh>
    <rPh sb="4" eb="6">
      <t>スウチ</t>
    </rPh>
    <phoneticPr fontId="1"/>
  </si>
  <si>
    <t>第３　金融支援のお願い</t>
    <rPh sb="0" eb="1">
      <t>ダイ</t>
    </rPh>
    <rPh sb="3" eb="5">
      <t>キンユウ</t>
    </rPh>
    <rPh sb="5" eb="7">
      <t>シエン</t>
    </rPh>
    <rPh sb="9" eb="10">
      <t>ネガ</t>
    </rPh>
    <phoneticPr fontId="1"/>
  </si>
  <si>
    <t>売上構成</t>
    <rPh sb="0" eb="2">
      <t>ウリアゲ</t>
    </rPh>
    <rPh sb="2" eb="4">
      <t>コウセイ</t>
    </rPh>
    <phoneticPr fontId="1"/>
  </si>
  <si>
    <t>A事業</t>
    <rPh sb="1" eb="3">
      <t>ジギョウ</t>
    </rPh>
    <phoneticPr fontId="1"/>
  </si>
  <si>
    <t>B事業</t>
    <rPh sb="1" eb="3">
      <t>ジギョウ</t>
    </rPh>
    <phoneticPr fontId="1"/>
  </si>
  <si>
    <t>C事業</t>
    <rPh sb="1" eb="3">
      <t>ジギョウ</t>
    </rPh>
    <phoneticPr fontId="1"/>
  </si>
  <si>
    <t>その他</t>
    <rPh sb="2" eb="3">
      <t>タ</t>
    </rPh>
    <phoneticPr fontId="1"/>
  </si>
  <si>
    <t>総売り上げ</t>
    <rPh sb="0" eb="1">
      <t>ソウ</t>
    </rPh>
    <rPh sb="1" eb="2">
      <t>ウ</t>
    </rPh>
    <rPh sb="3" eb="4">
      <t>ア</t>
    </rPh>
    <phoneticPr fontId="1"/>
  </si>
  <si>
    <t>←金額入力</t>
    <rPh sb="1" eb="3">
      <t>キンガク</t>
    </rPh>
    <rPh sb="3" eb="5">
      <t>ニュウリョク</t>
    </rPh>
    <phoneticPr fontId="1"/>
  </si>
  <si>
    <t>市場規模</t>
    <rPh sb="0" eb="2">
      <t>シジョウ</t>
    </rPh>
    <rPh sb="2" eb="4">
      <t>キボ</t>
    </rPh>
    <phoneticPr fontId="1"/>
  </si>
  <si>
    <t>年</t>
    <rPh sb="0" eb="1">
      <t>ネン</t>
    </rPh>
    <phoneticPr fontId="1"/>
  </si>
  <si>
    <t>（７）金融機関別担保設定状況（平成2X年3月現在）</t>
    <rPh sb="3" eb="5">
      <t>キンユウ</t>
    </rPh>
    <rPh sb="5" eb="7">
      <t>キカン</t>
    </rPh>
    <rPh sb="7" eb="8">
      <t>ベツ</t>
    </rPh>
    <rPh sb="8" eb="10">
      <t>タンポ</t>
    </rPh>
    <rPh sb="10" eb="12">
      <t>セッテイ</t>
    </rPh>
    <rPh sb="12" eb="14">
      <t>ジョウキョウ</t>
    </rPh>
    <rPh sb="15" eb="17">
      <t>ヘイセイ</t>
    </rPh>
    <rPh sb="19" eb="20">
      <t>ネン</t>
    </rPh>
    <rPh sb="21" eb="22">
      <t>ガツ</t>
    </rPh>
    <rPh sb="22" eb="24">
      <t>ゲンザイ</t>
    </rPh>
    <phoneticPr fontId="1"/>
  </si>
  <si>
    <t>（3）SWOT分析から導かれる今後の方向性</t>
    <rPh sb="7" eb="9">
      <t>ブンセキ</t>
    </rPh>
    <rPh sb="11" eb="12">
      <t>ミチビ</t>
    </rPh>
    <rPh sb="15" eb="17">
      <t>コンゴ</t>
    </rPh>
    <rPh sb="18" eb="21">
      <t>ホウコウセイ</t>
    </rPh>
    <phoneticPr fontId="1"/>
  </si>
  <si>
    <t>（1）会社の沿革</t>
    <rPh sb="3" eb="4">
      <t>カイ</t>
    </rPh>
    <rPh sb="4" eb="5">
      <t>シャ</t>
    </rPh>
    <rPh sb="6" eb="8">
      <t>エンカク</t>
    </rPh>
    <phoneticPr fontId="1"/>
  </si>
  <si>
    <t>（2）株主・株式の状況</t>
    <rPh sb="3" eb="5">
      <t>カブヌシ</t>
    </rPh>
    <rPh sb="6" eb="8">
      <t>カブシキ</t>
    </rPh>
    <rPh sb="9" eb="11">
      <t>ジョウキョウ</t>
    </rPh>
    <phoneticPr fontId="1"/>
  </si>
  <si>
    <t>（3）本社・事業所</t>
    <rPh sb="3" eb="5">
      <t>ホンシャ</t>
    </rPh>
    <rPh sb="6" eb="8">
      <t>ジギョウ</t>
    </rPh>
    <rPh sb="8" eb="9">
      <t>ショ</t>
    </rPh>
    <phoneticPr fontId="1"/>
  </si>
  <si>
    <t>（4）役員一覧</t>
    <rPh sb="3" eb="5">
      <t>ヤクイン</t>
    </rPh>
    <rPh sb="5" eb="7">
      <t>イチラン</t>
    </rPh>
    <phoneticPr fontId="1"/>
  </si>
  <si>
    <t>（5）従業員の状況</t>
    <rPh sb="3" eb="6">
      <t>ジュウギョウイン</t>
    </rPh>
    <rPh sb="7" eb="9">
      <t>ジョウキョウ</t>
    </rPh>
    <phoneticPr fontId="1"/>
  </si>
  <si>
    <t>（6）企業グループ</t>
    <rPh sb="3" eb="5">
      <t>キギョウ</t>
    </rPh>
    <phoneticPr fontId="1"/>
  </si>
  <si>
    <t>（1）事業内容及び売上構成</t>
    <rPh sb="3" eb="5">
      <t>ジギョウ</t>
    </rPh>
    <rPh sb="5" eb="7">
      <t>ナイヨウ</t>
    </rPh>
    <rPh sb="7" eb="8">
      <t>オヨ</t>
    </rPh>
    <rPh sb="9" eb="11">
      <t>ウリアゲ</t>
    </rPh>
    <rPh sb="11" eb="13">
      <t>コウセイ</t>
    </rPh>
    <phoneticPr fontId="1"/>
  </si>
  <si>
    <t>（2）キャッシュフロー実績</t>
    <rPh sb="11" eb="13">
      <t>ジッセキ</t>
    </rPh>
    <phoneticPr fontId="1"/>
  </si>
  <si>
    <t>（3）財務実績及び実態B/S</t>
    <rPh sb="3" eb="5">
      <t>ザイム</t>
    </rPh>
    <rPh sb="5" eb="7">
      <t>ジッセキ</t>
    </rPh>
    <rPh sb="7" eb="8">
      <t>オヨ</t>
    </rPh>
    <rPh sb="9" eb="11">
      <t>ジッタイ</t>
    </rPh>
    <phoneticPr fontId="1"/>
  </si>
  <si>
    <t>（4）実質的な純資産額について</t>
    <rPh sb="3" eb="6">
      <t>ジッシツテキ</t>
    </rPh>
    <rPh sb="7" eb="10">
      <t>ジュンシサン</t>
    </rPh>
    <rPh sb="10" eb="11">
      <t>ガク</t>
    </rPh>
    <phoneticPr fontId="1"/>
  </si>
  <si>
    <t>（5）金融機関別借入残高推移</t>
    <rPh sb="3" eb="5">
      <t>キンユウ</t>
    </rPh>
    <rPh sb="5" eb="7">
      <t>キカン</t>
    </rPh>
    <rPh sb="7" eb="8">
      <t>ベツ</t>
    </rPh>
    <rPh sb="8" eb="10">
      <t>カリイレ</t>
    </rPh>
    <rPh sb="10" eb="12">
      <t>ザンダカ</t>
    </rPh>
    <rPh sb="12" eb="14">
      <t>スイイ</t>
    </rPh>
    <phoneticPr fontId="1"/>
  </si>
  <si>
    <t>（2）市場動向</t>
    <rPh sb="3" eb="5">
      <t>シジョウ</t>
    </rPh>
    <rPh sb="5" eb="7">
      <t>ドウコウ</t>
    </rPh>
    <phoneticPr fontId="1"/>
  </si>
  <si>
    <t>（3）主要取引先</t>
    <rPh sb="3" eb="5">
      <t>シュヨウ</t>
    </rPh>
    <rPh sb="5" eb="7">
      <t>トリヒキ</t>
    </rPh>
    <rPh sb="7" eb="8">
      <t>サキ</t>
    </rPh>
    <phoneticPr fontId="1"/>
  </si>
  <si>
    <t>（4）競合状況</t>
    <rPh sb="3" eb="5">
      <t>キョウゴウ</t>
    </rPh>
    <rPh sb="5" eb="7">
      <t>ジョウキョウ</t>
    </rPh>
    <phoneticPr fontId="1"/>
  </si>
  <si>
    <t>（5）ビジネスモデル図</t>
    <rPh sb="10" eb="11">
      <t>ズ</t>
    </rPh>
    <phoneticPr fontId="1"/>
  </si>
  <si>
    <t>（1）損益実績</t>
    <rPh sb="3" eb="5">
      <t>ソンエキ</t>
    </rPh>
    <rPh sb="5" eb="7">
      <t>ジッセキ</t>
    </rPh>
    <phoneticPr fontId="1"/>
  </si>
  <si>
    <t>（6）借入金の最近の弁済状況</t>
    <rPh sb="3" eb="5">
      <t>カリイレ</t>
    </rPh>
    <rPh sb="5" eb="6">
      <t>キン</t>
    </rPh>
    <rPh sb="7" eb="9">
      <t>サイキン</t>
    </rPh>
    <rPh sb="10" eb="12">
      <t>ベンサイ</t>
    </rPh>
    <rPh sb="12" eb="14">
      <t>ジョウキョウ</t>
    </rPh>
    <phoneticPr fontId="1"/>
  </si>
  <si>
    <t>（7）金融機関別担保設定状況</t>
    <rPh sb="3" eb="5">
      <t>キンユウ</t>
    </rPh>
    <rPh sb="5" eb="7">
      <t>キカン</t>
    </rPh>
    <rPh sb="7" eb="8">
      <t>ベツ</t>
    </rPh>
    <rPh sb="8" eb="10">
      <t>タンポ</t>
    </rPh>
    <rPh sb="10" eb="12">
      <t>セッテイ</t>
    </rPh>
    <rPh sb="12" eb="14">
      <t>ジョウキョウ</t>
    </rPh>
    <phoneticPr fontId="1"/>
  </si>
  <si>
    <t>（1）内部要因</t>
    <rPh sb="3" eb="5">
      <t>ナイブ</t>
    </rPh>
    <rPh sb="5" eb="7">
      <t>ヨウイン</t>
    </rPh>
    <phoneticPr fontId="1"/>
  </si>
  <si>
    <t>（2）外部要因</t>
    <rPh sb="3" eb="5">
      <t>ガイブ</t>
    </rPh>
    <rPh sb="5" eb="7">
      <t>ヨウイン</t>
    </rPh>
    <phoneticPr fontId="1"/>
  </si>
  <si>
    <t>（1）当社を取り巻く環境</t>
    <rPh sb="3" eb="5">
      <t>トウシャ</t>
    </rPh>
    <rPh sb="6" eb="7">
      <t>ト</t>
    </rPh>
    <rPh sb="8" eb="9">
      <t>マ</t>
    </rPh>
    <rPh sb="10" eb="12">
      <t>カンキョウ</t>
    </rPh>
    <phoneticPr fontId="1"/>
  </si>
  <si>
    <t>（2）SWOTまとめ</t>
    <phoneticPr fontId="1"/>
  </si>
  <si>
    <t>（3）SWOT分析から導かれる今後の方向性</t>
    <rPh sb="7" eb="9">
      <t>ブンセキ</t>
    </rPh>
    <rPh sb="11" eb="12">
      <t>ミチビ</t>
    </rPh>
    <rPh sb="15" eb="17">
      <t>コンゴ</t>
    </rPh>
    <rPh sb="18" eb="21">
      <t>ホウコウセイ</t>
    </rPh>
    <phoneticPr fontId="1"/>
  </si>
  <si>
    <t>（1）損益計画</t>
    <rPh sb="3" eb="5">
      <t>ソンエキ</t>
    </rPh>
    <rPh sb="5" eb="7">
      <t>ケイカク</t>
    </rPh>
    <phoneticPr fontId="1"/>
  </si>
  <si>
    <t>（2）設備投資計画</t>
    <rPh sb="3" eb="5">
      <t>セツビ</t>
    </rPh>
    <rPh sb="5" eb="7">
      <t>トウシ</t>
    </rPh>
    <rPh sb="7" eb="9">
      <t>ケイカク</t>
    </rPh>
    <phoneticPr fontId="1"/>
  </si>
  <si>
    <t>（3）人員計画</t>
    <rPh sb="3" eb="5">
      <t>ジンイン</t>
    </rPh>
    <rPh sb="5" eb="7">
      <t>ケイカク</t>
    </rPh>
    <phoneticPr fontId="1"/>
  </si>
  <si>
    <t>（4）アクションプラン</t>
    <phoneticPr fontId="1"/>
  </si>
  <si>
    <t>（5）予想損益計算書</t>
    <rPh sb="3" eb="5">
      <t>ヨソウ</t>
    </rPh>
    <rPh sb="5" eb="7">
      <t>ソンエキ</t>
    </rPh>
    <rPh sb="7" eb="10">
      <t>ケイサンショ</t>
    </rPh>
    <phoneticPr fontId="1"/>
  </si>
  <si>
    <t>（6）予想キャッシュフロー計算書</t>
    <rPh sb="3" eb="5">
      <t>ヨソウ</t>
    </rPh>
    <rPh sb="13" eb="16">
      <t>ケイサンショ</t>
    </rPh>
    <phoneticPr fontId="1"/>
  </si>
  <si>
    <t>（7）予想貸借対照表</t>
    <rPh sb="3" eb="5">
      <t>ヨソウ</t>
    </rPh>
    <rPh sb="5" eb="7">
      <t>タイシャク</t>
    </rPh>
    <rPh sb="7" eb="10">
      <t>タイショウヒョウ</t>
    </rPh>
    <phoneticPr fontId="1"/>
  </si>
  <si>
    <t>（8）実質債務超過額の推移</t>
    <rPh sb="3" eb="5">
      <t>ジッシツ</t>
    </rPh>
    <rPh sb="5" eb="7">
      <t>サイム</t>
    </rPh>
    <rPh sb="7" eb="10">
      <t>チョウカガク</t>
    </rPh>
    <rPh sb="11" eb="13">
      <t>スイイ</t>
    </rPh>
    <phoneticPr fontId="1"/>
  </si>
  <si>
    <t>（9）タックスプラン</t>
    <phoneticPr fontId="1"/>
  </si>
  <si>
    <t>（10）借入金返済予定表</t>
    <rPh sb="4" eb="6">
      <t>カリイレ</t>
    </rPh>
    <rPh sb="6" eb="7">
      <t>キン</t>
    </rPh>
    <rPh sb="7" eb="9">
      <t>ヘンサイ</t>
    </rPh>
    <rPh sb="9" eb="11">
      <t>ヨテイ</t>
    </rPh>
    <rPh sb="11" eb="12">
      <t>ヒョウ</t>
    </rPh>
    <phoneticPr fontId="1"/>
  </si>
  <si>
    <t>・・・　3</t>
    <phoneticPr fontId="1"/>
  </si>
  <si>
    <t>・・・　4</t>
    <phoneticPr fontId="1"/>
  </si>
  <si>
    <t>・・・　5</t>
    <phoneticPr fontId="1"/>
  </si>
  <si>
    <t>・・・　6</t>
    <phoneticPr fontId="1"/>
  </si>
  <si>
    <t>・・・　7</t>
    <phoneticPr fontId="1"/>
  </si>
  <si>
    <t>・・・　8</t>
    <phoneticPr fontId="1"/>
  </si>
  <si>
    <t>・・・　9</t>
    <phoneticPr fontId="1"/>
  </si>
  <si>
    <t>・・・　10</t>
    <phoneticPr fontId="1"/>
  </si>
  <si>
    <t>・・・　11</t>
    <phoneticPr fontId="1"/>
  </si>
  <si>
    <t>・・・　12</t>
    <phoneticPr fontId="1"/>
  </si>
  <si>
    <t>・・・　13</t>
    <phoneticPr fontId="1"/>
  </si>
  <si>
    <t>・・・　14、15</t>
    <phoneticPr fontId="1"/>
  </si>
  <si>
    <t>・・・　16</t>
    <phoneticPr fontId="1"/>
  </si>
  <si>
    <t>・・・　17</t>
    <phoneticPr fontId="1"/>
  </si>
  <si>
    <t>・・・　18～23</t>
    <phoneticPr fontId="1"/>
  </si>
  <si>
    <t>・・・　24</t>
    <phoneticPr fontId="1"/>
  </si>
  <si>
    <t>・・・　25</t>
    <phoneticPr fontId="1"/>
  </si>
  <si>
    <t>・・・　26</t>
    <phoneticPr fontId="1"/>
  </si>
  <si>
    <t>・・・　28</t>
    <phoneticPr fontId="1"/>
  </si>
  <si>
    <t>・・・　27</t>
    <phoneticPr fontId="1"/>
  </si>
  <si>
    <t>・・・　29</t>
    <phoneticPr fontId="1"/>
  </si>
  <si>
    <t>・・・　30</t>
    <phoneticPr fontId="1"/>
  </si>
  <si>
    <t>・・・　31</t>
    <phoneticPr fontId="1"/>
  </si>
  <si>
    <t>・・・　32</t>
    <phoneticPr fontId="1"/>
  </si>
  <si>
    <t>（1）○×の再構築</t>
    <rPh sb="6" eb="9">
      <t>サイコウチク</t>
    </rPh>
    <phoneticPr fontId="1"/>
  </si>
  <si>
    <t>（2）○×活動の強化</t>
    <rPh sb="5" eb="7">
      <t>カツドウ</t>
    </rPh>
    <rPh sb="8" eb="10">
      <t>キョウカ</t>
    </rPh>
    <phoneticPr fontId="1"/>
  </si>
  <si>
    <t>（3）○○運営</t>
    <rPh sb="5" eb="7">
      <t>ウンエイ</t>
    </rPh>
    <phoneticPr fontId="1"/>
  </si>
  <si>
    <t>経営改善計画書（書式）</t>
    <rPh sb="0" eb="2">
      <t>ケイエイ</t>
    </rPh>
    <rPh sb="2" eb="4">
      <t>カイゼン</t>
    </rPh>
    <rPh sb="4" eb="7">
      <t>ケイカクショ</t>
    </rPh>
    <rPh sb="8" eb="10">
      <t>ショシキ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</si>
</sst>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quot;▲ &quot;#,##0"/>
    <numFmt numFmtId="178" formatCode="#&quot;株&quot;"/>
    <numFmt numFmtId="179" formatCode="&quot;＠&quot;#&quot;円&quot;"/>
    <numFmt numFmtId="180" formatCode="&quot;毀損割合　&quot;0%"/>
    <numFmt numFmtId="181" formatCode="&quot;1US＄=&quot;#.00&quot;円&quot;"/>
    <numFmt numFmtId="182" formatCode="0.0"/>
  </numFmts>
  <fonts count="20">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8"/>
      <color theme="1"/>
      <name val="ＭＳ Ｐ明朝"/>
      <family val="1"/>
      <charset val="128"/>
    </font>
    <font>
      <sz val="20"/>
      <color theme="1"/>
      <name val="ＭＳ Ｐ明朝"/>
      <family val="1"/>
      <charset val="128"/>
    </font>
    <font>
      <sz val="28"/>
      <color theme="1"/>
      <name val="ＭＳ Ｐ明朝"/>
      <family val="1"/>
      <charset val="128"/>
    </font>
    <font>
      <sz val="10"/>
      <color theme="1"/>
      <name val="ＭＳ Ｐ明朝"/>
      <family val="1"/>
      <charset val="128"/>
    </font>
    <font>
      <sz val="11"/>
      <color theme="1"/>
      <name val="ＭＳ Ｐゴシック"/>
      <family val="2"/>
      <charset val="128"/>
      <scheme val="minor"/>
    </font>
    <font>
      <sz val="11"/>
      <name val="ＭＳ Ｐゴシック"/>
      <family val="3"/>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sz val="10"/>
      <color rgb="FFFF0000"/>
      <name val="ＭＳ Ｐ明朝"/>
      <family val="1"/>
      <charset val="128"/>
    </font>
    <font>
      <b/>
      <sz val="11"/>
      <color rgb="FFFF0000"/>
      <name val="ＭＳ Ｐゴシック"/>
      <family val="3"/>
      <charset val="128"/>
      <scheme val="minor"/>
    </font>
    <font>
      <sz val="11"/>
      <name val="ＭＳ Ｐ明朝"/>
      <family val="1"/>
      <charset val="128"/>
    </font>
    <font>
      <sz val="10"/>
      <name val="ＭＳ Ｐゴシック"/>
      <family val="3"/>
      <charset val="128"/>
    </font>
    <font>
      <sz val="12"/>
      <color theme="1"/>
      <name val="ＭＳ Ｐ明朝"/>
      <family val="1"/>
      <charset val="128"/>
    </font>
    <font>
      <b/>
      <sz val="14"/>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right style="thin">
        <color auto="1"/>
      </right>
      <top/>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right style="thin">
        <color rgb="FFEAEAEA"/>
      </right>
      <top/>
      <bottom style="thin">
        <color rgb="FFEAEAEA"/>
      </bottom>
      <diagonal/>
    </border>
    <border>
      <left style="thin">
        <color rgb="FFEAEAEA"/>
      </left>
      <right style="thin">
        <color rgb="FFEAEAEA"/>
      </right>
      <top/>
      <bottom style="thin">
        <color rgb="FFEAEAEA"/>
      </bottom>
      <diagonal/>
    </border>
    <border>
      <left style="thin">
        <color rgb="FFEAEAEA"/>
      </left>
      <right/>
      <top/>
      <bottom style="thin">
        <color rgb="FFEAEAEA"/>
      </bottom>
      <diagonal/>
    </border>
    <border>
      <left/>
      <right style="thin">
        <color rgb="FFEAEAEA"/>
      </right>
      <top style="thin">
        <color rgb="FFEAEAEA"/>
      </top>
      <bottom style="thin">
        <color rgb="FFEAEAEA"/>
      </bottom>
      <diagonal/>
    </border>
    <border>
      <left style="thin">
        <color rgb="FFEAEAEA"/>
      </left>
      <right style="thin">
        <color rgb="FFEAEAEA"/>
      </right>
      <top style="thin">
        <color rgb="FFEAEAEA"/>
      </top>
      <bottom style="thin">
        <color rgb="FFEAEAEA"/>
      </bottom>
      <diagonal/>
    </border>
    <border>
      <left style="thin">
        <color rgb="FFEAEAEA"/>
      </left>
      <right/>
      <top style="thin">
        <color rgb="FFEAEAEA"/>
      </top>
      <bottom style="thin">
        <color rgb="FFEAEAEA"/>
      </bottom>
      <diagonal/>
    </border>
    <border>
      <left/>
      <right style="thin">
        <color rgb="FFEAEAEA"/>
      </right>
      <top style="thin">
        <color rgb="FFEAEAEA"/>
      </top>
      <bottom/>
      <diagonal/>
    </border>
    <border>
      <left style="thin">
        <color rgb="FFEAEAEA"/>
      </left>
      <right style="thin">
        <color rgb="FFEAEAEA"/>
      </right>
      <top style="thin">
        <color rgb="FFEAEAEA"/>
      </top>
      <bottom/>
      <diagonal/>
    </border>
    <border>
      <left style="thin">
        <color rgb="FFEAEAEA"/>
      </left>
      <right/>
      <top style="thin">
        <color rgb="FFEAEAEA"/>
      </top>
      <bottom/>
      <diagonal/>
    </border>
    <border>
      <left/>
      <right/>
      <top/>
      <bottom style="medium">
        <color theme="0"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style="thin">
        <color theme="0" tint="-0.24994659260841701"/>
      </right>
      <top/>
      <bottom/>
      <diagonal/>
    </border>
    <border>
      <left/>
      <right/>
      <top style="thin">
        <color theme="0"/>
      </top>
      <bottom style="thin">
        <color theme="0"/>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bottom/>
      <diagonal/>
    </border>
    <border>
      <left style="thin">
        <color theme="0" tint="-0.24994659260841701"/>
      </left>
      <right/>
      <top/>
      <bottom/>
      <diagonal/>
    </border>
  </borders>
  <cellStyleXfs count="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xf numFmtId="0" fontId="9" fillId="0" borderId="0"/>
    <xf numFmtId="38" fontId="17" fillId="0" borderId="0" applyFont="0" applyFill="0" applyBorder="0" applyAlignment="0" applyProtection="0"/>
  </cellStyleXfs>
  <cellXfs count="279">
    <xf numFmtId="0" fontId="0" fillId="0" borderId="0" xfId="0">
      <alignment vertical="center"/>
    </xf>
    <xf numFmtId="0" fontId="2" fillId="0" borderId="0" xfId="0" applyFont="1" applyAlignment="1">
      <alignment vertical="center" shrinkToFit="1"/>
    </xf>
    <xf numFmtId="0" fontId="5" fillId="0" borderId="0" xfId="0" applyFont="1" applyAlignment="1">
      <alignment horizontal="center" vertical="center" shrinkToFit="1"/>
    </xf>
    <xf numFmtId="0" fontId="2" fillId="0" borderId="0" xfId="0" applyFont="1" applyAlignment="1">
      <alignment vertical="top"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horizontal="left" vertical="center" wrapText="1"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38" fontId="2" fillId="0" borderId="0" xfId="0" applyNumberFormat="1" applyFont="1" applyAlignment="1">
      <alignment vertical="center" shrinkToFit="1"/>
    </xf>
    <xf numFmtId="0" fontId="2" fillId="0" borderId="0" xfId="0" applyFont="1" applyAlignment="1">
      <alignment vertical="center"/>
    </xf>
    <xf numFmtId="0" fontId="2" fillId="0" borderId="0" xfId="0" applyFont="1" applyBorder="1" applyAlignment="1">
      <alignment vertical="center" shrinkToFit="1"/>
    </xf>
    <xf numFmtId="0" fontId="11" fillId="0" borderId="1" xfId="0" applyFont="1" applyBorder="1" applyAlignment="1">
      <alignment vertical="center" shrinkToFit="1"/>
    </xf>
    <xf numFmtId="0" fontId="11" fillId="0" borderId="5" xfId="0" applyFont="1" applyBorder="1" applyAlignment="1">
      <alignment vertical="center" shrinkToFit="1"/>
    </xf>
    <xf numFmtId="0" fontId="11" fillId="0" borderId="0" xfId="0" applyFont="1" applyAlignment="1">
      <alignment vertical="center" shrinkToFit="1"/>
    </xf>
    <xf numFmtId="0" fontId="2" fillId="0" borderId="0" xfId="0" applyFont="1" applyAlignment="1">
      <alignment horizontal="left" vertical="center" wrapText="1" shrinkToFit="1"/>
    </xf>
    <xf numFmtId="0" fontId="0" fillId="0" borderId="0" xfId="0" applyAlignment="1">
      <alignment horizontal="center" vertical="center"/>
    </xf>
    <xf numFmtId="0" fontId="10" fillId="0" borderId="0" xfId="0" applyFont="1" applyBorder="1" applyAlignment="1">
      <alignment horizontal="left" vertical="top"/>
    </xf>
    <xf numFmtId="178" fontId="0" fillId="0" borderId="0" xfId="0" applyNumberFormat="1">
      <alignment vertical="center"/>
    </xf>
    <xf numFmtId="179" fontId="0" fillId="0" borderId="0" xfId="0" applyNumberFormat="1">
      <alignment vertical="center"/>
    </xf>
    <xf numFmtId="38" fontId="0" fillId="0" borderId="0" xfId="1" applyFont="1">
      <alignment vertical="center"/>
    </xf>
    <xf numFmtId="180" fontId="0" fillId="0" borderId="0" xfId="2" applyNumberFormat="1" applyFont="1">
      <alignment vertical="center"/>
    </xf>
    <xf numFmtId="0" fontId="10" fillId="0" borderId="0" xfId="0" applyFont="1" applyBorder="1" applyAlignment="1">
      <alignment horizontal="left" vertical="center"/>
    </xf>
    <xf numFmtId="181" fontId="0" fillId="0" borderId="0" xfId="0" applyNumberFormat="1">
      <alignment vertical="center"/>
    </xf>
    <xf numFmtId="0" fontId="2" fillId="0" borderId="0" xfId="0" applyFont="1" applyAlignment="1">
      <alignment vertical="center" wrapText="1" shrinkToFit="1"/>
    </xf>
    <xf numFmtId="0" fontId="2" fillId="0" borderId="0" xfId="0" applyFont="1">
      <alignment vertical="center"/>
    </xf>
    <xf numFmtId="0" fontId="2" fillId="0" borderId="0" xfId="0" applyFont="1" applyAlignment="1">
      <alignment horizontal="left" vertical="center"/>
    </xf>
    <xf numFmtId="0" fontId="2" fillId="0" borderId="2" xfId="0" applyFont="1" applyBorder="1" applyAlignment="1">
      <alignment vertical="center" shrinkToFit="1"/>
    </xf>
    <xf numFmtId="38" fontId="2" fillId="0" borderId="0" xfId="1" applyFont="1" applyFill="1" applyBorder="1" applyAlignment="1">
      <alignment vertical="center" shrinkToFit="1"/>
    </xf>
    <xf numFmtId="38" fontId="0" fillId="0" borderId="0" xfId="0" applyNumberFormat="1">
      <alignment vertical="center"/>
    </xf>
    <xf numFmtId="176" fontId="2" fillId="0" borderId="0" xfId="2" applyNumberFormat="1" applyFont="1" applyAlignment="1">
      <alignment vertical="center" shrinkToFit="1"/>
    </xf>
    <xf numFmtId="0" fontId="2" fillId="0" borderId="10" xfId="0" applyFont="1" applyFill="1" applyBorder="1" applyAlignment="1">
      <alignment vertical="center" shrinkToFit="1"/>
    </xf>
    <xf numFmtId="38" fontId="11" fillId="0" borderId="1" xfId="1" applyFont="1" applyBorder="1" applyAlignment="1">
      <alignment vertical="center" shrinkToFit="1"/>
    </xf>
    <xf numFmtId="38" fontId="2" fillId="0" borderId="0" xfId="1" applyFont="1" applyAlignment="1">
      <alignment vertical="center" shrinkToFit="1"/>
    </xf>
    <xf numFmtId="0" fontId="12" fillId="0" borderId="0" xfId="0" applyFont="1" applyFill="1" applyBorder="1" applyAlignment="1">
      <alignment horizontal="left" vertical="top" wrapText="1" shrinkToFit="1"/>
    </xf>
    <xf numFmtId="177" fontId="2" fillId="0" borderId="0" xfId="0" applyNumberFormat="1" applyFont="1" applyAlignment="1">
      <alignment vertical="center" shrinkToFit="1"/>
    </xf>
    <xf numFmtId="0" fontId="13" fillId="0" borderId="0" xfId="0" applyFont="1" applyBorder="1" applyAlignment="1">
      <alignment vertical="top" wrapText="1" shrinkToFit="1"/>
    </xf>
    <xf numFmtId="0" fontId="12" fillId="0" borderId="0" xfId="0" applyFont="1" applyFill="1" applyBorder="1" applyAlignment="1">
      <alignment horizontal="left" vertical="top" wrapText="1" shrinkToFit="1"/>
    </xf>
    <xf numFmtId="0" fontId="2" fillId="0" borderId="0" xfId="0" applyFont="1" applyAlignment="1">
      <alignment horizontal="left"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38" fontId="7" fillId="0" borderId="3" xfId="1" applyFont="1" applyBorder="1" applyAlignment="1">
      <alignment vertical="center" shrinkToFit="1"/>
    </xf>
    <xf numFmtId="38" fontId="7" fillId="0" borderId="3" xfId="1" applyFont="1" applyFill="1" applyBorder="1" applyAlignment="1">
      <alignment vertical="center" shrinkToFit="1"/>
    </xf>
    <xf numFmtId="38" fontId="7" fillId="0" borderId="1" xfId="1" applyFont="1" applyBorder="1" applyAlignment="1">
      <alignment vertical="center" shrinkToFit="1"/>
    </xf>
    <xf numFmtId="0" fontId="7" fillId="0" borderId="1" xfId="0" applyFont="1" applyBorder="1" applyAlignment="1">
      <alignment horizontal="left" vertical="center" shrinkToFit="1"/>
    </xf>
    <xf numFmtId="38" fontId="7" fillId="0" borderId="1" xfId="1" applyFont="1" applyBorder="1" applyAlignment="1">
      <alignment horizontal="right" vertical="center" shrinkToFit="1"/>
    </xf>
    <xf numFmtId="176" fontId="7" fillId="0" borderId="1" xfId="2" applyNumberFormat="1" applyFont="1" applyBorder="1" applyAlignment="1">
      <alignment horizontal="right" vertical="center" shrinkToFit="1"/>
    </xf>
    <xf numFmtId="0" fontId="7" fillId="0" borderId="1" xfId="0" applyFont="1" applyBorder="1" applyAlignment="1">
      <alignment vertical="center" shrinkToFit="1"/>
    </xf>
    <xf numFmtId="0" fontId="7" fillId="0" borderId="1" xfId="0" applyFont="1" applyBorder="1">
      <alignment vertical="center"/>
    </xf>
    <xf numFmtId="176" fontId="7" fillId="0" borderId="1" xfId="2" applyNumberFormat="1" applyFont="1" applyBorder="1">
      <alignment vertical="center"/>
    </xf>
    <xf numFmtId="0" fontId="7" fillId="0" borderId="0" xfId="0" applyFont="1" applyAlignment="1">
      <alignment vertical="center" shrinkToFit="1"/>
    </xf>
    <xf numFmtId="38" fontId="7" fillId="0" borderId="13" xfId="1" applyFont="1" applyBorder="1" applyAlignment="1">
      <alignment vertical="center" shrinkToFit="1"/>
    </xf>
    <xf numFmtId="0" fontId="7" fillId="0" borderId="7" xfId="0" applyFont="1" applyBorder="1" applyAlignment="1">
      <alignment vertical="center" shrinkToFit="1"/>
    </xf>
    <xf numFmtId="176" fontId="7" fillId="0" borderId="1" xfId="2" applyNumberFormat="1" applyFont="1" applyBorder="1" applyAlignment="1">
      <alignment vertical="center" shrinkToFit="1"/>
    </xf>
    <xf numFmtId="0" fontId="7" fillId="0" borderId="10" xfId="0" applyFont="1" applyBorder="1" applyAlignment="1">
      <alignment vertical="center" shrinkToFit="1"/>
    </xf>
    <xf numFmtId="38" fontId="7" fillId="0" borderId="19" xfId="1" applyFont="1" applyBorder="1" applyAlignment="1">
      <alignment vertical="center" shrinkToFit="1"/>
    </xf>
    <xf numFmtId="38" fontId="7" fillId="0" borderId="16" xfId="1" applyFont="1" applyBorder="1" applyAlignment="1">
      <alignment vertical="center" shrinkToFit="1"/>
    </xf>
    <xf numFmtId="38" fontId="7" fillId="0" borderId="17" xfId="1" applyFont="1" applyBorder="1" applyAlignment="1">
      <alignment vertical="center" shrinkToFit="1"/>
    </xf>
    <xf numFmtId="38" fontId="7" fillId="0" borderId="19" xfId="0" applyNumberFormat="1" applyFont="1" applyBorder="1" applyAlignment="1">
      <alignment vertical="center" shrinkToFit="1"/>
    </xf>
    <xf numFmtId="38" fontId="7" fillId="0" borderId="17" xfId="0" applyNumberFormat="1" applyFont="1" applyBorder="1" applyAlignment="1">
      <alignment vertical="center" shrinkToFit="1"/>
    </xf>
    <xf numFmtId="38" fontId="7" fillId="0" borderId="9" xfId="0" applyNumberFormat="1" applyFont="1" applyBorder="1" applyAlignment="1">
      <alignment vertical="center" shrinkToFit="1"/>
    </xf>
    <xf numFmtId="38" fontId="7" fillId="0" borderId="1" xfId="0" applyNumberFormat="1" applyFont="1" applyBorder="1" applyAlignment="1">
      <alignment vertical="center" shrinkToFit="1"/>
    </xf>
    <xf numFmtId="38" fontId="7" fillId="0" borderId="9" xfId="1" applyFont="1" applyBorder="1" applyAlignment="1">
      <alignment vertical="center" shrinkToFit="1"/>
    </xf>
    <xf numFmtId="38" fontId="7" fillId="0" borderId="18" xfId="1" applyFont="1" applyBorder="1" applyAlignment="1">
      <alignment vertical="center" shrinkToFit="1"/>
    </xf>
    <xf numFmtId="0" fontId="7" fillId="0" borderId="9" xfId="0" applyFont="1" applyBorder="1" applyAlignment="1">
      <alignment vertical="center" shrinkToFit="1"/>
    </xf>
    <xf numFmtId="38" fontId="7" fillId="0" borderId="15" xfId="1" applyFont="1" applyBorder="1" applyAlignment="1">
      <alignment vertical="center" shrinkToFit="1"/>
    </xf>
    <xf numFmtId="38" fontId="7" fillId="0" borderId="1" xfId="1" applyFont="1" applyFill="1" applyBorder="1" applyAlignment="1">
      <alignment vertical="center" shrinkToFit="1"/>
    </xf>
    <xf numFmtId="0" fontId="7" fillId="0" borderId="11" xfId="0" applyFont="1" applyBorder="1" applyAlignment="1">
      <alignment vertical="center" shrinkToFit="1"/>
    </xf>
    <xf numFmtId="0" fontId="7" fillId="0" borderId="3" xfId="0" applyFont="1" applyBorder="1" applyAlignment="1">
      <alignment vertical="center" shrinkToFit="1"/>
    </xf>
    <xf numFmtId="0" fontId="7" fillId="0" borderId="5" xfId="0" applyFont="1" applyBorder="1" applyAlignment="1">
      <alignment vertical="center" shrinkToFit="1"/>
    </xf>
    <xf numFmtId="38" fontId="7" fillId="0" borderId="0" xfId="1" applyFont="1" applyBorder="1" applyAlignment="1">
      <alignment horizontal="right" vertical="center" shrinkToFit="1"/>
    </xf>
    <xf numFmtId="38" fontId="7" fillId="0" borderId="24" xfId="0" applyNumberFormat="1" applyFont="1" applyBorder="1" applyAlignment="1">
      <alignment vertical="center" shrinkToFit="1"/>
    </xf>
    <xf numFmtId="38" fontId="7" fillId="0" borderId="25" xfId="0" applyNumberFormat="1" applyFont="1" applyBorder="1" applyAlignment="1">
      <alignment vertical="center" shrinkToFit="1"/>
    </xf>
    <xf numFmtId="38" fontId="7" fillId="0" borderId="27" xfId="0" applyNumberFormat="1" applyFont="1" applyBorder="1" applyAlignment="1">
      <alignment vertical="center" shrinkToFit="1"/>
    </xf>
    <xf numFmtId="38" fontId="7" fillId="0" borderId="28" xfId="0" applyNumberFormat="1" applyFont="1" applyBorder="1" applyAlignment="1">
      <alignment vertical="center" shrinkToFit="1"/>
    </xf>
    <xf numFmtId="182" fontId="7" fillId="0" borderId="30" xfId="0" applyNumberFormat="1" applyFont="1" applyBorder="1" applyAlignment="1">
      <alignment vertical="center" shrinkToFit="1"/>
    </xf>
    <xf numFmtId="182" fontId="7" fillId="0" borderId="31" xfId="0" applyNumberFormat="1" applyFont="1" applyBorder="1" applyAlignment="1">
      <alignment vertical="center" shrinkToFit="1"/>
    </xf>
    <xf numFmtId="0" fontId="15" fillId="0" borderId="0" xfId="0" applyFont="1">
      <alignment vertical="center"/>
    </xf>
    <xf numFmtId="38" fontId="0" fillId="0" borderId="0" xfId="1" applyFont="1" applyAlignment="1">
      <alignment horizontal="right" vertical="center"/>
    </xf>
    <xf numFmtId="0" fontId="12" fillId="0" borderId="0" xfId="0" applyFont="1" applyAlignment="1">
      <alignment vertical="center" shrinkToFit="1"/>
    </xf>
    <xf numFmtId="0" fontId="10" fillId="0" borderId="0" xfId="0" applyFont="1" applyBorder="1" applyAlignment="1">
      <alignment vertical="top" shrinkToFit="1"/>
    </xf>
    <xf numFmtId="0" fontId="7" fillId="0" borderId="0" xfId="0" applyFont="1" applyAlignment="1">
      <alignment horizontal="left" vertical="center" wrapText="1" shrinkToFit="1"/>
    </xf>
    <xf numFmtId="38" fontId="7" fillId="0" borderId="1" xfId="1" applyFont="1" applyBorder="1" applyAlignment="1">
      <alignment horizontal="right" vertical="center" shrinkToFit="1"/>
    </xf>
    <xf numFmtId="176" fontId="7" fillId="0" borderId="1" xfId="2" applyNumberFormat="1" applyFont="1" applyBorder="1" applyAlignment="1">
      <alignment horizontal="right" vertical="center" shrinkToFit="1"/>
    </xf>
    <xf numFmtId="0" fontId="2" fillId="0" borderId="0" xfId="0" applyFont="1" applyAlignment="1">
      <alignment horizontal="left" vertical="center" shrinkToFit="1"/>
    </xf>
    <xf numFmtId="0" fontId="13" fillId="0" borderId="0" xfId="0" applyFont="1" applyBorder="1" applyAlignment="1">
      <alignment vertical="top" wrapText="1" shrinkToFit="1"/>
    </xf>
    <xf numFmtId="0" fontId="7" fillId="0" borderId="0" xfId="0" applyFont="1" applyAlignment="1">
      <alignment horizontal="left" vertical="top" wrapText="1"/>
    </xf>
    <xf numFmtId="0" fontId="11" fillId="0" borderId="1" xfId="0" applyFont="1" applyBorder="1" applyAlignment="1">
      <alignment horizontal="center" vertical="center" shrinkToFit="1"/>
    </xf>
    <xf numFmtId="0" fontId="12" fillId="0" borderId="0" xfId="0" applyFont="1" applyAlignment="1">
      <alignment horizontal="left" vertical="center" shrinkToFit="1"/>
    </xf>
    <xf numFmtId="0" fontId="7" fillId="0" borderId="10" xfId="0" applyFont="1" applyBorder="1" applyAlignment="1">
      <alignment horizontal="center" vertical="center" shrinkToFit="1"/>
    </xf>
    <xf numFmtId="0" fontId="12" fillId="0" borderId="0" xfId="0" applyFont="1" applyFill="1" applyBorder="1" applyAlignment="1">
      <alignment horizontal="left" vertical="top" wrapText="1" shrinkToFit="1"/>
    </xf>
    <xf numFmtId="0" fontId="3" fillId="0" borderId="0" xfId="0" applyFont="1" applyAlignment="1">
      <alignment vertical="center" shrinkToFit="1"/>
    </xf>
    <xf numFmtId="0" fontId="2" fillId="0" borderId="0" xfId="0" applyFont="1" applyBorder="1" applyAlignment="1">
      <alignment horizontal="left" vertical="center" indent="1" shrinkToFit="1"/>
    </xf>
    <xf numFmtId="0" fontId="2" fillId="0" borderId="0" xfId="0" applyFont="1" applyFill="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0" fillId="0" borderId="0" xfId="0" applyFont="1" applyBorder="1" applyAlignment="1">
      <alignment vertical="top" wrapText="1" shrinkToFi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Fill="1" applyBorder="1" applyAlignment="1">
      <alignment vertical="center" shrinkToFit="1"/>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3" fillId="0" borderId="0" xfId="0" applyFont="1" applyFill="1" applyBorder="1" applyAlignment="1">
      <alignment vertical="top" wrapText="1" shrinkToFit="1"/>
    </xf>
    <xf numFmtId="0" fontId="7" fillId="0" borderId="0" xfId="0" applyFont="1" applyBorder="1" applyAlignment="1">
      <alignment vertical="center" shrinkToFit="1"/>
    </xf>
    <xf numFmtId="0" fontId="7" fillId="0" borderId="10" xfId="0" applyFont="1" applyBorder="1" applyAlignment="1">
      <alignment horizontal="left" vertical="center" shrinkToFit="1"/>
    </xf>
    <xf numFmtId="38" fontId="7" fillId="0" borderId="10" xfId="1" applyFont="1" applyBorder="1" applyAlignment="1">
      <alignment horizontal="right" vertical="center" shrinkToFit="1"/>
    </xf>
    <xf numFmtId="0" fontId="13" fillId="0" borderId="10" xfId="0" applyFont="1" applyBorder="1" applyAlignment="1">
      <alignment vertical="top" wrapText="1" shrinkToFit="1"/>
    </xf>
    <xf numFmtId="0" fontId="10" fillId="0" borderId="0" xfId="0" applyFont="1" applyBorder="1" applyAlignment="1">
      <alignment vertical="top" wrapText="1"/>
    </xf>
    <xf numFmtId="38" fontId="12" fillId="0" borderId="10" xfId="1" applyFont="1" applyBorder="1" applyAlignment="1">
      <alignment horizontal="right" vertical="center" shrinkToFit="1"/>
    </xf>
    <xf numFmtId="38" fontId="7" fillId="0" borderId="0" xfId="1" applyFont="1" applyBorder="1" applyAlignment="1">
      <alignment vertical="center" shrinkToFit="1"/>
    </xf>
    <xf numFmtId="0" fontId="10" fillId="0" borderId="14" xfId="0" applyFont="1" applyBorder="1" applyAlignment="1">
      <alignment vertical="top" wrapText="1" shrinkToFit="1"/>
    </xf>
    <xf numFmtId="176" fontId="7" fillId="0" borderId="0" xfId="2" applyNumberFormat="1" applyFont="1" applyBorder="1" applyAlignment="1">
      <alignment horizontal="right" vertical="center" shrinkToFit="1"/>
    </xf>
    <xf numFmtId="0" fontId="0" fillId="0" borderId="0" xfId="0" applyBorder="1">
      <alignment vertical="center"/>
    </xf>
    <xf numFmtId="0" fontId="2" fillId="0" borderId="0" xfId="0" applyFont="1" applyBorder="1">
      <alignment vertical="center"/>
    </xf>
    <xf numFmtId="38" fontId="7" fillId="0" borderId="0" xfId="0" applyNumberFormat="1" applyFont="1" applyBorder="1" applyAlignment="1">
      <alignment vertical="center" shrinkToFit="1"/>
    </xf>
    <xf numFmtId="182" fontId="7" fillId="0" borderId="0" xfId="0" applyNumberFormat="1" applyFont="1" applyBorder="1" applyAlignment="1">
      <alignment vertical="center" shrinkToFi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16" fillId="0" borderId="0" xfId="3" applyFont="1" applyBorder="1" applyAlignment="1">
      <alignment vertical="center"/>
    </xf>
    <xf numFmtId="0" fontId="16" fillId="0" borderId="0" xfId="3" applyFont="1" applyFill="1" applyBorder="1" applyAlignment="1">
      <alignment horizontal="center" vertical="center" shrinkToFit="1"/>
    </xf>
    <xf numFmtId="0" fontId="12" fillId="0" borderId="0" xfId="0" applyFont="1" applyAlignment="1">
      <alignment horizontal="left" vertical="center" shrinkToFit="1"/>
    </xf>
    <xf numFmtId="0" fontId="2" fillId="0" borderId="0" xfId="0" applyFont="1" applyBorder="1" applyAlignment="1">
      <alignment horizontal="left" vertical="center" indent="1" shrinkToFit="1"/>
    </xf>
    <xf numFmtId="0" fontId="2" fillId="0" borderId="0" xfId="0" applyFont="1" applyAlignment="1">
      <alignment horizontal="left" vertical="center" shrinkToFit="1"/>
    </xf>
    <xf numFmtId="0" fontId="7" fillId="0" borderId="0" xfId="0" applyFont="1" applyAlignment="1">
      <alignment horizontal="left" vertical="top" wrapText="1"/>
    </xf>
    <xf numFmtId="0" fontId="7" fillId="0" borderId="1" xfId="0" applyFont="1" applyBorder="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176" fontId="7" fillId="0" borderId="1" xfId="2" applyNumberFormat="1" applyFont="1" applyBorder="1" applyAlignment="1">
      <alignment horizontal="right" vertical="center" shrinkToFit="1"/>
    </xf>
    <xf numFmtId="0" fontId="18" fillId="0" borderId="0" xfId="0" applyFont="1" applyAlignment="1">
      <alignment vertical="center"/>
    </xf>
    <xf numFmtId="0" fontId="18" fillId="0" borderId="0" xfId="0" applyFont="1" applyAlignment="1">
      <alignment vertical="top"/>
    </xf>
    <xf numFmtId="0" fontId="18" fillId="0" borderId="0" xfId="0" applyFont="1" applyAlignment="1">
      <alignment horizontal="left" vertical="center" shrinkToFit="1"/>
    </xf>
    <xf numFmtId="0" fontId="7" fillId="0" borderId="0" xfId="0" applyFont="1" applyAlignment="1">
      <alignment vertical="center" wrapText="1" shrinkToFit="1"/>
    </xf>
    <xf numFmtId="0" fontId="2" fillId="0" borderId="0" xfId="0" applyFont="1" applyAlignment="1">
      <alignment horizontal="left" vertical="center" shrinkToFit="1"/>
    </xf>
    <xf numFmtId="0" fontId="7" fillId="0" borderId="0" xfId="0" applyFont="1" applyAlignment="1">
      <alignment horizontal="left" vertical="center" wrapText="1" shrinkToFit="1"/>
    </xf>
    <xf numFmtId="0" fontId="2" fillId="2" borderId="0"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19" fillId="0" borderId="0" xfId="0" applyFont="1" applyBorder="1" applyAlignment="1">
      <alignment horizontal="left" vertical="center" indent="1" shrinkToFit="1"/>
    </xf>
    <xf numFmtId="0" fontId="19" fillId="0" borderId="32" xfId="0" applyFont="1" applyBorder="1" applyAlignment="1">
      <alignment horizontal="left" vertical="center" indent="1" shrinkToFit="1"/>
    </xf>
    <xf numFmtId="0" fontId="2" fillId="0" borderId="0" xfId="0" applyFont="1" applyAlignment="1">
      <alignment horizontal="left" vertical="top"/>
    </xf>
    <xf numFmtId="0" fontId="7" fillId="0" borderId="0" xfId="0" applyFont="1" applyAlignment="1">
      <alignment horizontal="left" vertical="top" wrapText="1"/>
    </xf>
    <xf numFmtId="0" fontId="18" fillId="0" borderId="0" xfId="0" applyFont="1" applyAlignment="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left" vertical="center" shrinkToFit="1"/>
    </xf>
    <xf numFmtId="0" fontId="2" fillId="0" borderId="0" xfId="0" applyFont="1" applyAlignment="1">
      <alignment horizontal="center" vertical="center" shrinkToFit="1"/>
    </xf>
    <xf numFmtId="0" fontId="16" fillId="0" borderId="0" xfId="3" applyFont="1" applyFill="1" applyBorder="1" applyAlignment="1">
      <alignment horizontal="center" vertical="center"/>
    </xf>
    <xf numFmtId="0" fontId="16" fillId="0" borderId="0" xfId="3" applyFont="1" applyFill="1" applyBorder="1" applyAlignment="1">
      <alignment vertical="center"/>
    </xf>
    <xf numFmtId="0" fontId="7" fillId="0" borderId="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left" vertical="center" shrinkToFit="1"/>
    </xf>
    <xf numFmtId="0" fontId="2" fillId="0" borderId="37"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38" xfId="0" applyFont="1" applyFill="1" applyBorder="1" applyAlignment="1">
      <alignment horizontal="center" vertical="center"/>
    </xf>
    <xf numFmtId="0" fontId="2" fillId="2" borderId="42" xfId="0" applyFont="1" applyFill="1" applyBorder="1" applyAlignment="1">
      <alignment horizontal="center"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0" xfId="0" applyFont="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0" xfId="0" applyFont="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3"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13"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18"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9" xfId="0" applyFont="1" applyBorder="1" applyAlignment="1">
      <alignment horizontal="center" vertical="center" shrinkToFit="1"/>
    </xf>
    <xf numFmtId="0" fontId="7" fillId="0" borderId="9" xfId="0" applyFont="1" applyBorder="1" applyAlignment="1">
      <alignment horizontal="left" vertical="center" shrinkToFit="1"/>
    </xf>
    <xf numFmtId="0" fontId="7" fillId="0" borderId="1" xfId="0" applyFont="1" applyFill="1" applyBorder="1" applyAlignment="1">
      <alignment horizontal="left" vertical="center" shrinkToFit="1"/>
    </xf>
    <xf numFmtId="0" fontId="2" fillId="0" borderId="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2" fillId="2" borderId="38" xfId="0" applyFont="1" applyFill="1" applyBorder="1" applyAlignment="1">
      <alignment horizontal="center" vertical="center" wrapText="1"/>
    </xf>
    <xf numFmtId="0" fontId="10" fillId="0" borderId="0" xfId="0" applyFont="1" applyBorder="1" applyAlignment="1">
      <alignment horizontal="left" vertical="top" wrapText="1" shrinkToFit="1"/>
    </xf>
    <xf numFmtId="177" fontId="7" fillId="0" borderId="1" xfId="1" applyNumberFormat="1" applyFont="1" applyBorder="1" applyAlignment="1">
      <alignment horizontal="right" vertical="center" shrinkToFit="1"/>
    </xf>
    <xf numFmtId="0" fontId="7" fillId="0" borderId="1" xfId="0" applyFont="1" applyBorder="1" applyAlignment="1">
      <alignment horizontal="left" vertical="center" indent="1" shrinkToFit="1"/>
    </xf>
    <xf numFmtId="0" fontId="7" fillId="0" borderId="3"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1" xfId="0" applyFont="1" applyBorder="1" applyAlignment="1">
      <alignment horizontal="left" vertical="center" indent="2" shrinkToFit="1"/>
    </xf>
    <xf numFmtId="0" fontId="2" fillId="0" borderId="0" xfId="0" applyFont="1" applyAlignment="1">
      <alignment horizontal="left" vertical="center" wrapText="1" shrinkToFit="1"/>
    </xf>
    <xf numFmtId="0" fontId="7" fillId="0" borderId="4" xfId="0" applyFont="1" applyBorder="1" applyAlignment="1">
      <alignment horizontal="left" vertical="center" indent="1" shrinkToFit="1"/>
    </xf>
    <xf numFmtId="0" fontId="10" fillId="0" borderId="0" xfId="0" applyFont="1" applyAlignment="1">
      <alignment horizontal="center" vertical="center"/>
    </xf>
    <xf numFmtId="38" fontId="7" fillId="0" borderId="3" xfId="1" applyFont="1" applyBorder="1" applyAlignment="1">
      <alignment horizontal="right" vertical="center" shrinkToFit="1"/>
    </xf>
    <xf numFmtId="38" fontId="7" fillId="0" borderId="5" xfId="1" applyFont="1" applyBorder="1" applyAlignment="1">
      <alignment horizontal="right" vertical="center" shrinkToFit="1"/>
    </xf>
    <xf numFmtId="176" fontId="7" fillId="0" borderId="3" xfId="2" applyNumberFormat="1" applyFont="1" applyBorder="1" applyAlignment="1">
      <alignment horizontal="right" vertical="center" shrinkToFit="1"/>
    </xf>
    <xf numFmtId="176" fontId="7" fillId="0" borderId="5" xfId="2" applyNumberFormat="1" applyFont="1" applyBorder="1" applyAlignment="1">
      <alignment horizontal="right" vertical="center" shrinkToFit="1"/>
    </xf>
    <xf numFmtId="38" fontId="7" fillId="0" borderId="1" xfId="1" applyFont="1" applyBorder="1" applyAlignment="1">
      <alignment horizontal="right" vertical="center" shrinkToFit="1"/>
    </xf>
    <xf numFmtId="176" fontId="7" fillId="0" borderId="1" xfId="2" applyNumberFormat="1" applyFont="1" applyBorder="1" applyAlignment="1">
      <alignment horizontal="right" vertical="center" shrinkToFit="1"/>
    </xf>
    <xf numFmtId="0" fontId="7" fillId="0" borderId="1" xfId="0" applyFont="1" applyBorder="1" applyAlignment="1">
      <alignment horizontal="left" vertical="top" shrinkToFit="1"/>
    </xf>
    <xf numFmtId="0" fontId="4" fillId="0" borderId="0" xfId="0" applyFont="1" applyAlignment="1">
      <alignment horizontal="center" vertical="center" shrinkToFit="1"/>
    </xf>
    <xf numFmtId="0" fontId="6" fillId="0" borderId="0" xfId="0" applyFont="1" applyBorder="1" applyAlignment="1">
      <alignment horizontal="center" vertical="center" shrinkToFit="1"/>
    </xf>
    <xf numFmtId="0" fontId="5" fillId="0" borderId="0" xfId="0" applyFont="1" applyAlignment="1">
      <alignment horizontal="center" vertical="center" shrinkToFit="1"/>
    </xf>
    <xf numFmtId="0" fontId="7" fillId="0" borderId="1" xfId="0" applyFont="1" applyBorder="1" applyAlignment="1">
      <alignment horizontal="center" vertical="top" shrinkToFit="1"/>
    </xf>
    <xf numFmtId="38" fontId="7" fillId="0" borderId="1" xfId="1" applyFont="1" applyBorder="1" applyAlignment="1">
      <alignment horizontal="center" vertical="center" shrinkToFit="1"/>
    </xf>
    <xf numFmtId="0" fontId="12" fillId="0" borderId="0" xfId="0" applyFont="1" applyAlignment="1">
      <alignment horizontal="left" vertical="center" wrapText="1" shrinkToFit="1"/>
    </xf>
    <xf numFmtId="0" fontId="7" fillId="0" borderId="0" xfId="0" applyFont="1" applyAlignment="1">
      <alignment horizontal="left" vertical="center" shrinkToFit="1"/>
    </xf>
    <xf numFmtId="38" fontId="7" fillId="0" borderId="21" xfId="1" applyFont="1" applyBorder="1" applyAlignment="1">
      <alignment horizontal="right" vertical="center" shrinkToFit="1"/>
    </xf>
    <xf numFmtId="38" fontId="7" fillId="0" borderId="22" xfId="1" applyFont="1" applyBorder="1" applyAlignment="1">
      <alignment horizontal="right" vertical="center" shrinkToFit="1"/>
    </xf>
    <xf numFmtId="38" fontId="7" fillId="0" borderId="9" xfId="1" applyFont="1" applyBorder="1" applyAlignment="1">
      <alignment horizontal="right" vertical="center" shrinkToFit="1"/>
    </xf>
    <xf numFmtId="0" fontId="10" fillId="0" borderId="14" xfId="0" applyFont="1" applyBorder="1" applyAlignment="1">
      <alignment horizontal="left" vertical="top" wrapText="1" shrinkToFit="1"/>
    </xf>
    <xf numFmtId="0" fontId="11" fillId="0" borderId="1" xfId="0" applyFont="1" applyBorder="1" applyAlignment="1">
      <alignment horizontal="left"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1"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1" xfId="0" applyFont="1" applyBorder="1" applyAlignment="1">
      <alignment horizontal="center" vertical="center" shrinkToFit="1"/>
    </xf>
    <xf numFmtId="0" fontId="11" fillId="0" borderId="3"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13" xfId="0" applyFont="1" applyBorder="1" applyAlignment="1">
      <alignment horizontal="center" vertical="center" shrinkToFit="1"/>
    </xf>
    <xf numFmtId="0" fontId="11" fillId="0" borderId="9" xfId="0" applyFont="1" applyBorder="1" applyAlignment="1">
      <alignment horizontal="center" vertical="center" shrinkToFit="1"/>
    </xf>
    <xf numFmtId="38" fontId="7" fillId="0" borderId="6" xfId="1" applyFont="1" applyBorder="1" applyAlignment="1">
      <alignment horizontal="right" vertical="center" shrinkToFit="1"/>
    </xf>
    <xf numFmtId="0" fontId="10" fillId="0" borderId="14" xfId="0" applyFont="1" applyBorder="1" applyAlignment="1">
      <alignment horizontal="left" vertical="top" wrapText="1"/>
    </xf>
    <xf numFmtId="0" fontId="10" fillId="0" borderId="0" xfId="0" applyFont="1" applyBorder="1" applyAlignment="1">
      <alignment horizontal="left" vertical="top" wrapText="1"/>
    </xf>
    <xf numFmtId="0" fontId="7" fillId="0" borderId="6" xfId="0" applyFont="1" applyBorder="1" applyAlignment="1">
      <alignment horizontal="left" vertical="center" shrinkToFit="1"/>
    </xf>
    <xf numFmtId="0" fontId="2" fillId="0" borderId="0" xfId="0" applyFont="1" applyAlignment="1">
      <alignment horizontal="left" vertical="top" shrinkToFit="1"/>
    </xf>
    <xf numFmtId="0" fontId="7" fillId="0" borderId="1" xfId="0" applyFont="1" applyBorder="1" applyAlignment="1">
      <alignment horizontal="right" vertical="center" shrinkToFit="1"/>
    </xf>
    <xf numFmtId="0" fontId="7" fillId="0" borderId="4" xfId="0" applyFont="1" applyBorder="1" applyAlignment="1">
      <alignment horizontal="center" vertical="center" shrinkToFit="1"/>
    </xf>
    <xf numFmtId="0" fontId="7" fillId="0" borderId="13" xfId="0" applyFont="1" applyBorder="1" applyAlignment="1">
      <alignment horizontal="center" vertical="center" shrinkToFit="1"/>
    </xf>
    <xf numFmtId="0" fontId="11" fillId="0" borderId="15" xfId="0" applyFont="1" applyBorder="1" applyAlignment="1">
      <alignment horizontal="left" vertical="center" shrinkToFit="1"/>
    </xf>
    <xf numFmtId="0" fontId="11" fillId="0" borderId="9" xfId="0" applyFont="1" applyBorder="1" applyAlignment="1">
      <alignment horizontal="left" vertical="center" shrinkToFit="1"/>
    </xf>
    <xf numFmtId="0" fontId="7" fillId="0" borderId="13" xfId="0" applyFont="1" applyBorder="1" applyAlignment="1">
      <alignment horizontal="left" vertical="center" indent="1" shrinkToFit="1"/>
    </xf>
    <xf numFmtId="0" fontId="7" fillId="0" borderId="15" xfId="0" applyFont="1" applyBorder="1" applyAlignment="1">
      <alignment horizontal="left" vertical="center" indent="1" shrinkToFi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0" xfId="0" applyFont="1" applyBorder="1" applyAlignment="1">
      <alignment horizontal="left" vertical="top" indent="1" shrinkToFit="1"/>
    </xf>
    <xf numFmtId="0" fontId="7" fillId="0" borderId="0" xfId="0" applyFont="1" applyBorder="1" applyAlignment="1">
      <alignment horizontal="left" vertical="top" indent="1" shrinkToFit="1"/>
    </xf>
    <xf numFmtId="0" fontId="7" fillId="0" borderId="20" xfId="0" applyFont="1" applyBorder="1" applyAlignment="1">
      <alignment horizontal="left" vertical="top" indent="1" shrinkToFit="1"/>
    </xf>
    <xf numFmtId="0" fontId="7" fillId="0" borderId="7" xfId="0" applyFont="1" applyBorder="1" applyAlignment="1">
      <alignment horizontal="left" vertical="top" indent="1" shrinkToFit="1"/>
    </xf>
    <xf numFmtId="0" fontId="7" fillId="0" borderId="2" xfId="0" applyFont="1" applyBorder="1" applyAlignment="1">
      <alignment horizontal="left" vertical="top" indent="1" shrinkToFit="1"/>
    </xf>
    <xf numFmtId="0" fontId="7" fillId="0" borderId="8" xfId="0" applyFont="1" applyBorder="1" applyAlignment="1">
      <alignment horizontal="left" vertical="top" indent="1" shrinkToFit="1"/>
    </xf>
    <xf numFmtId="0" fontId="7" fillId="0" borderId="16" xfId="0" applyFont="1" applyBorder="1" applyAlignment="1">
      <alignment horizontal="center" vertical="center" shrinkToFit="1"/>
    </xf>
    <xf numFmtId="0" fontId="7" fillId="0" borderId="6" xfId="0" applyFont="1" applyBorder="1" applyAlignment="1">
      <alignment horizontal="center" vertical="center" shrinkToFit="1"/>
    </xf>
    <xf numFmtId="177" fontId="7" fillId="0" borderId="19" xfId="1" applyNumberFormat="1" applyFont="1" applyBorder="1" applyAlignment="1">
      <alignment horizontal="right" vertical="center" shrinkToFit="1"/>
    </xf>
    <xf numFmtId="177" fontId="7" fillId="0" borderId="17" xfId="1" applyNumberFormat="1" applyFont="1" applyBorder="1" applyAlignment="1">
      <alignment horizontal="right" vertical="center" shrinkToFit="1"/>
    </xf>
    <xf numFmtId="177" fontId="7" fillId="0" borderId="16" xfId="1" applyNumberFormat="1" applyFont="1" applyBorder="1" applyAlignment="1">
      <alignment horizontal="right" vertical="center" shrinkToFit="1"/>
    </xf>
    <xf numFmtId="177" fontId="7" fillId="0" borderId="6" xfId="1" applyNumberFormat="1" applyFont="1" applyBorder="1" applyAlignment="1">
      <alignment horizontal="right" vertical="center" shrinkToFit="1"/>
    </xf>
    <xf numFmtId="177" fontId="7" fillId="0" borderId="9" xfId="1" applyNumberFormat="1" applyFont="1" applyBorder="1" applyAlignment="1">
      <alignment horizontal="right" vertical="center" shrinkToFit="1"/>
    </xf>
    <xf numFmtId="0" fontId="7" fillId="0" borderId="10" xfId="0" applyFont="1" applyBorder="1" applyAlignment="1">
      <alignment horizontal="left" vertical="top" wrapText="1" indent="1" shrinkToFit="1"/>
    </xf>
    <xf numFmtId="0" fontId="7" fillId="0" borderId="0" xfId="0" applyFont="1" applyBorder="1" applyAlignment="1">
      <alignment horizontal="left" vertical="top" wrapText="1" indent="1" shrinkToFit="1"/>
    </xf>
    <xf numFmtId="0" fontId="7" fillId="0" borderId="20" xfId="0" applyFont="1" applyBorder="1" applyAlignment="1">
      <alignment horizontal="left" vertical="top" wrapText="1" indent="1" shrinkToFit="1"/>
    </xf>
    <xf numFmtId="0" fontId="7" fillId="0" borderId="7" xfId="0" applyFont="1" applyBorder="1" applyAlignment="1">
      <alignment horizontal="left" vertical="top" wrapText="1" indent="1" shrinkToFit="1"/>
    </xf>
    <xf numFmtId="0" fontId="7" fillId="0" borderId="2" xfId="0" applyFont="1" applyBorder="1" applyAlignment="1">
      <alignment horizontal="left" vertical="top" wrapText="1" indent="1" shrinkToFit="1"/>
    </xf>
    <xf numFmtId="0" fontId="7" fillId="0" borderId="8" xfId="0" applyFont="1" applyBorder="1" applyAlignment="1">
      <alignment horizontal="left" vertical="top" wrapText="1" indent="1" shrinkToFit="1"/>
    </xf>
    <xf numFmtId="0" fontId="2"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left" vertical="center" shrinkToFit="1"/>
    </xf>
  </cellXfs>
  <cellStyles count="7">
    <cellStyle name="パーセント" xfId="2" builtinId="5"/>
    <cellStyle name="桁区切り" xfId="1" builtinId="6"/>
    <cellStyle name="桁区切り 2" xfId="4"/>
    <cellStyle name="桁区切り 3" xfId="6"/>
    <cellStyle name="標準" xfId="0" builtinId="0"/>
    <cellStyle name="標準 2" xfId="3"/>
    <cellStyle name="標準 2 2" xfId="5"/>
  </cellStyles>
  <dxfs count="0"/>
  <tableStyles count="0" defaultTableStyle="TableStyleMedium2" defaultPivotStyle="PivotStyleLight16"/>
  <colors>
    <mruColors>
      <color rgb="FFF8F8F8"/>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b="0"/>
            </a:pPr>
            <a:r>
              <a:rPr lang="ja-JP" sz="1100" b="0"/>
              <a:t>当社の売上構成</a:t>
            </a:r>
          </a:p>
        </c:rich>
      </c:tx>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経営改善計画書書式!$R$203:$R$206</c:f>
              <c:strCache>
                <c:ptCount val="4"/>
                <c:pt idx="0">
                  <c:v>A事業</c:v>
                </c:pt>
                <c:pt idx="1">
                  <c:v>B事業</c:v>
                </c:pt>
                <c:pt idx="2">
                  <c:v>C事業</c:v>
                </c:pt>
                <c:pt idx="3">
                  <c:v>その他</c:v>
                </c:pt>
              </c:strCache>
            </c:strRef>
          </c:cat>
          <c:val>
            <c:numRef>
              <c:f>経営改善計画書書式!$S$203:$S$206</c:f>
              <c:numCache>
                <c:formatCode>General</c:formatCode>
                <c:ptCount val="4"/>
                <c:pt idx="0">
                  <c:v>50</c:v>
                </c:pt>
                <c:pt idx="1">
                  <c:v>30</c:v>
                </c:pt>
                <c:pt idx="2">
                  <c:v>10</c:v>
                </c:pt>
                <c:pt idx="3">
                  <c:v>10</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sz="1100" b="0"/>
            </a:pPr>
            <a:r>
              <a:rPr lang="ja-JP" sz="1100" b="0"/>
              <a:t>市場規模推移</a:t>
            </a:r>
          </a:p>
        </c:rich>
      </c:tx>
      <c:layout/>
      <c:overlay val="0"/>
    </c:title>
    <c:autoTitleDeleted val="0"/>
    <c:plotArea>
      <c:layout/>
      <c:barChart>
        <c:barDir val="col"/>
        <c:grouping val="clustered"/>
        <c:varyColors val="0"/>
        <c:ser>
          <c:idx val="1"/>
          <c:order val="0"/>
          <c:tx>
            <c:strRef>
              <c:f>経営改善計画書書式!$R$213</c:f>
              <c:strCache>
                <c:ptCount val="1"/>
                <c:pt idx="0">
                  <c:v>市場規模</c:v>
                </c:pt>
              </c:strCache>
            </c:strRef>
          </c:tx>
          <c:invertIfNegative val="0"/>
          <c:cat>
            <c:numRef>
              <c:f>経営改善計画書書式!$S$212:$AC$212</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経営改善計画書書式!$S$213:$AC$213</c:f>
              <c:numCache>
                <c:formatCode>General</c:formatCode>
                <c:ptCount val="11"/>
                <c:pt idx="0">
                  <c:v>2000</c:v>
                </c:pt>
                <c:pt idx="1">
                  <c:v>2000</c:v>
                </c:pt>
                <c:pt idx="2">
                  <c:v>2100</c:v>
                </c:pt>
                <c:pt idx="3">
                  <c:v>2150</c:v>
                </c:pt>
                <c:pt idx="4">
                  <c:v>2200</c:v>
                </c:pt>
                <c:pt idx="5">
                  <c:v>2300</c:v>
                </c:pt>
                <c:pt idx="6">
                  <c:v>2400</c:v>
                </c:pt>
                <c:pt idx="7">
                  <c:v>2000</c:v>
                </c:pt>
                <c:pt idx="8">
                  <c:v>1800</c:v>
                </c:pt>
                <c:pt idx="9">
                  <c:v>1700</c:v>
                </c:pt>
                <c:pt idx="10">
                  <c:v>1650</c:v>
                </c:pt>
              </c:numCache>
            </c:numRef>
          </c:val>
        </c:ser>
        <c:dLbls>
          <c:showLegendKey val="0"/>
          <c:showVal val="0"/>
          <c:showCatName val="0"/>
          <c:showSerName val="0"/>
          <c:showPercent val="0"/>
          <c:showBubbleSize val="0"/>
        </c:dLbls>
        <c:gapWidth val="150"/>
        <c:axId val="119068160"/>
        <c:axId val="64252160"/>
      </c:barChart>
      <c:catAx>
        <c:axId val="119068160"/>
        <c:scaling>
          <c:orientation val="minMax"/>
        </c:scaling>
        <c:delete val="0"/>
        <c:axPos val="b"/>
        <c:numFmt formatCode="General" sourceLinked="1"/>
        <c:majorTickMark val="out"/>
        <c:minorTickMark val="none"/>
        <c:tickLblPos val="nextTo"/>
        <c:crossAx val="64252160"/>
        <c:crosses val="autoZero"/>
        <c:auto val="1"/>
        <c:lblAlgn val="ctr"/>
        <c:lblOffset val="100"/>
        <c:noMultiLvlLbl val="0"/>
      </c:catAx>
      <c:valAx>
        <c:axId val="64252160"/>
        <c:scaling>
          <c:orientation val="minMax"/>
        </c:scaling>
        <c:delete val="0"/>
        <c:axPos val="l"/>
        <c:majorGridlines/>
        <c:numFmt formatCode="General" sourceLinked="1"/>
        <c:majorTickMark val="out"/>
        <c:minorTickMark val="none"/>
        <c:tickLblPos val="nextTo"/>
        <c:crossAx val="119068160"/>
        <c:crosses val="autoZero"/>
        <c:crossBetween val="between"/>
      </c:valAx>
    </c:plotArea>
    <c:plotVisOnly val="1"/>
    <c:dispBlanksAs val="gap"/>
    <c:showDLblsOverMax val="0"/>
  </c:chart>
  <c:spPr>
    <a:ln>
      <a:noFill/>
    </a:ln>
  </c:spPr>
  <c:txPr>
    <a:bodyPr/>
    <a:lstStyle/>
    <a:p>
      <a:pPr>
        <a:defRPr>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15875</xdr:colOff>
      <xdr:row>963</xdr:row>
      <xdr:rowOff>47625</xdr:rowOff>
    </xdr:from>
    <xdr:to>
      <xdr:col>12</xdr:col>
      <xdr:colOff>650875</xdr:colOff>
      <xdr:row>964</xdr:row>
      <xdr:rowOff>47625</xdr:rowOff>
    </xdr:to>
    <xdr:sp macro="" textlink="">
      <xdr:nvSpPr>
        <xdr:cNvPr id="5" name="右矢印 4"/>
        <xdr:cNvSpPr/>
      </xdr:nvSpPr>
      <xdr:spPr>
        <a:xfrm>
          <a:off x="6159500" y="144668875"/>
          <a:ext cx="2682875"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966</xdr:row>
      <xdr:rowOff>25400</xdr:rowOff>
    </xdr:from>
    <xdr:to>
      <xdr:col>10</xdr:col>
      <xdr:colOff>586900</xdr:colOff>
      <xdr:row>967</xdr:row>
      <xdr:rowOff>25400</xdr:rowOff>
    </xdr:to>
    <xdr:sp macro="" textlink="">
      <xdr:nvSpPr>
        <xdr:cNvPr id="6" name="右矢印 5"/>
        <xdr:cNvSpPr/>
      </xdr:nvSpPr>
      <xdr:spPr>
        <a:xfrm>
          <a:off x="6153150" y="145170525"/>
          <a:ext cx="1260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9524</xdr:colOff>
      <xdr:row>968</xdr:row>
      <xdr:rowOff>168275</xdr:rowOff>
    </xdr:from>
    <xdr:to>
      <xdr:col>14</xdr:col>
      <xdr:colOff>592399</xdr:colOff>
      <xdr:row>969</xdr:row>
      <xdr:rowOff>168275</xdr:rowOff>
    </xdr:to>
    <xdr:sp macro="" textlink="">
      <xdr:nvSpPr>
        <xdr:cNvPr id="7" name="右矢印 6"/>
        <xdr:cNvSpPr/>
      </xdr:nvSpPr>
      <xdr:spPr>
        <a:xfrm>
          <a:off x="6153149" y="145662650"/>
          <a:ext cx="3996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972</xdr:row>
      <xdr:rowOff>25400</xdr:rowOff>
    </xdr:from>
    <xdr:to>
      <xdr:col>12</xdr:col>
      <xdr:colOff>660400</xdr:colOff>
      <xdr:row>973</xdr:row>
      <xdr:rowOff>25400</xdr:rowOff>
    </xdr:to>
    <xdr:sp macro="" textlink="">
      <xdr:nvSpPr>
        <xdr:cNvPr id="8" name="右矢印 7"/>
        <xdr:cNvSpPr/>
      </xdr:nvSpPr>
      <xdr:spPr>
        <a:xfrm>
          <a:off x="6169025" y="146218275"/>
          <a:ext cx="2682875"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975</xdr:row>
      <xdr:rowOff>3175</xdr:rowOff>
    </xdr:from>
    <xdr:to>
      <xdr:col>10</xdr:col>
      <xdr:colOff>596425</xdr:colOff>
      <xdr:row>976</xdr:row>
      <xdr:rowOff>3175</xdr:rowOff>
    </xdr:to>
    <xdr:sp macro="" textlink="">
      <xdr:nvSpPr>
        <xdr:cNvPr id="9" name="右矢印 8"/>
        <xdr:cNvSpPr/>
      </xdr:nvSpPr>
      <xdr:spPr>
        <a:xfrm>
          <a:off x="6162675" y="146719925"/>
          <a:ext cx="1260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19049</xdr:colOff>
      <xdr:row>977</xdr:row>
      <xdr:rowOff>146050</xdr:rowOff>
    </xdr:from>
    <xdr:to>
      <xdr:col>14</xdr:col>
      <xdr:colOff>601924</xdr:colOff>
      <xdr:row>978</xdr:row>
      <xdr:rowOff>146050</xdr:rowOff>
    </xdr:to>
    <xdr:sp macro="" textlink="">
      <xdr:nvSpPr>
        <xdr:cNvPr id="10" name="右矢印 9"/>
        <xdr:cNvSpPr/>
      </xdr:nvSpPr>
      <xdr:spPr>
        <a:xfrm>
          <a:off x="6162674" y="147212050"/>
          <a:ext cx="3996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981</xdr:row>
      <xdr:rowOff>19050</xdr:rowOff>
    </xdr:from>
    <xdr:to>
      <xdr:col>12</xdr:col>
      <xdr:colOff>654050</xdr:colOff>
      <xdr:row>982</xdr:row>
      <xdr:rowOff>19050</xdr:rowOff>
    </xdr:to>
    <xdr:sp macro="" textlink="">
      <xdr:nvSpPr>
        <xdr:cNvPr id="11" name="右矢印 10"/>
        <xdr:cNvSpPr/>
      </xdr:nvSpPr>
      <xdr:spPr>
        <a:xfrm>
          <a:off x="6162675" y="147783550"/>
          <a:ext cx="2682875"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12700</xdr:colOff>
      <xdr:row>983</xdr:row>
      <xdr:rowOff>171450</xdr:rowOff>
    </xdr:from>
    <xdr:to>
      <xdr:col>10</xdr:col>
      <xdr:colOff>590075</xdr:colOff>
      <xdr:row>984</xdr:row>
      <xdr:rowOff>171450</xdr:rowOff>
    </xdr:to>
    <xdr:sp macro="" textlink="">
      <xdr:nvSpPr>
        <xdr:cNvPr id="12" name="右矢印 11"/>
        <xdr:cNvSpPr/>
      </xdr:nvSpPr>
      <xdr:spPr>
        <a:xfrm>
          <a:off x="6156325" y="148285200"/>
          <a:ext cx="1260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12699</xdr:colOff>
      <xdr:row>986</xdr:row>
      <xdr:rowOff>139700</xdr:rowOff>
    </xdr:from>
    <xdr:to>
      <xdr:col>14</xdr:col>
      <xdr:colOff>595574</xdr:colOff>
      <xdr:row>987</xdr:row>
      <xdr:rowOff>139700</xdr:rowOff>
    </xdr:to>
    <xdr:sp macro="" textlink="">
      <xdr:nvSpPr>
        <xdr:cNvPr id="13" name="右矢印 12"/>
        <xdr:cNvSpPr/>
      </xdr:nvSpPr>
      <xdr:spPr>
        <a:xfrm>
          <a:off x="6156324" y="148777325"/>
          <a:ext cx="3996000" cy="174625"/>
        </a:xfrm>
        <a:prstGeom prst="rightArrow">
          <a:avLst/>
        </a:prstGeom>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428625</xdr:colOff>
      <xdr:row>198</xdr:row>
      <xdr:rowOff>9525</xdr:rowOff>
    </xdr:from>
    <xdr:to>
      <xdr:col>14</xdr:col>
      <xdr:colOff>635000</xdr:colOff>
      <xdr:row>210</xdr:row>
      <xdr:rowOff>31750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158750</xdr:colOff>
      <xdr:row>210</xdr:row>
      <xdr:rowOff>57150</xdr:rowOff>
    </xdr:from>
    <xdr:to>
      <xdr:col>14</xdr:col>
      <xdr:colOff>619125</xdr:colOff>
      <xdr:row>221</xdr:row>
      <xdr:rowOff>15875</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C1277"/>
  <sheetViews>
    <sheetView tabSelected="1" topLeftCell="A4" zoomScale="80" zoomScaleNormal="80" workbookViewId="0">
      <selection activeCell="B20" sqref="B20"/>
    </sheetView>
  </sheetViews>
  <sheetFormatPr defaultRowHeight="13.5"/>
  <cols>
    <col min="1" max="14" width="9" style="1"/>
    <col min="16" max="16" width="9" style="25"/>
    <col min="17" max="17" width="10" style="1" customWidth="1"/>
    <col min="18" max="18" width="9.875" style="1" customWidth="1"/>
    <col min="19" max="16384" width="9" style="1"/>
  </cols>
  <sheetData>
    <row r="15" spans="2:14" ht="13.5" customHeight="1">
      <c r="B15" s="222" t="s">
        <v>542</v>
      </c>
      <c r="C15" s="222"/>
      <c r="D15" s="222"/>
      <c r="E15" s="222"/>
      <c r="F15" s="222"/>
      <c r="G15" s="222"/>
      <c r="H15" s="222"/>
      <c r="I15" s="222"/>
      <c r="J15" s="222"/>
      <c r="K15" s="222"/>
      <c r="L15" s="222"/>
      <c r="M15" s="222"/>
      <c r="N15" s="222"/>
    </row>
    <row r="16" spans="2:14" ht="13.5" customHeight="1">
      <c r="B16" s="222"/>
      <c r="C16" s="222"/>
      <c r="D16" s="222"/>
      <c r="E16" s="222"/>
      <c r="F16" s="222"/>
      <c r="G16" s="222"/>
      <c r="H16" s="222"/>
      <c r="I16" s="222"/>
      <c r="J16" s="222"/>
      <c r="K16" s="222"/>
      <c r="L16" s="222"/>
      <c r="M16" s="222"/>
      <c r="N16" s="222"/>
    </row>
    <row r="17" spans="2:14" ht="13.5" customHeight="1">
      <c r="B17" s="222"/>
      <c r="C17" s="222"/>
      <c r="D17" s="222"/>
      <c r="E17" s="222"/>
      <c r="F17" s="222"/>
      <c r="G17" s="222"/>
      <c r="H17" s="222"/>
      <c r="I17" s="222"/>
      <c r="J17" s="222"/>
      <c r="K17" s="222"/>
      <c r="L17" s="222"/>
      <c r="M17" s="222"/>
      <c r="N17" s="222"/>
    </row>
    <row r="18" spans="2:14" ht="13.5" customHeight="1">
      <c r="B18" s="222"/>
      <c r="C18" s="222"/>
      <c r="D18" s="222"/>
      <c r="E18" s="222"/>
      <c r="F18" s="222"/>
      <c r="G18" s="222"/>
      <c r="H18" s="222"/>
      <c r="I18" s="222"/>
      <c r="J18" s="222"/>
      <c r="K18" s="222"/>
      <c r="L18" s="222"/>
      <c r="M18" s="222"/>
      <c r="N18" s="222"/>
    </row>
    <row r="19" spans="2:14" ht="13.5" customHeight="1">
      <c r="B19" s="222"/>
      <c r="C19" s="222"/>
      <c r="D19" s="222"/>
      <c r="E19" s="222"/>
      <c r="F19" s="222"/>
      <c r="G19" s="222"/>
      <c r="H19" s="222"/>
      <c r="I19" s="222"/>
      <c r="J19" s="222"/>
      <c r="K19" s="222"/>
      <c r="L19" s="222"/>
      <c r="M19" s="222"/>
      <c r="N19" s="222"/>
    </row>
    <row r="32" spans="2:14" ht="13.5" customHeight="1">
      <c r="B32" s="221" t="s">
        <v>353</v>
      </c>
      <c r="C32" s="221"/>
      <c r="D32" s="221"/>
      <c r="E32" s="221"/>
      <c r="F32" s="221"/>
      <c r="G32" s="221"/>
      <c r="H32" s="221"/>
      <c r="I32" s="221"/>
      <c r="J32" s="221"/>
      <c r="K32" s="221"/>
      <c r="L32" s="221"/>
      <c r="M32" s="221"/>
      <c r="N32" s="221"/>
    </row>
    <row r="33" spans="1:16" ht="13.5" customHeight="1">
      <c r="B33" s="221"/>
      <c r="C33" s="221"/>
      <c r="D33" s="221"/>
      <c r="E33" s="221"/>
      <c r="F33" s="221"/>
      <c r="G33" s="221"/>
      <c r="H33" s="221"/>
      <c r="I33" s="221"/>
      <c r="J33" s="221"/>
      <c r="K33" s="221"/>
      <c r="L33" s="221"/>
      <c r="M33" s="221"/>
      <c r="N33" s="221"/>
    </row>
    <row r="34" spans="1:16" ht="13.5" customHeight="1">
      <c r="B34" s="221"/>
      <c r="C34" s="221"/>
      <c r="D34" s="221"/>
      <c r="E34" s="221"/>
      <c r="F34" s="221"/>
      <c r="G34" s="221"/>
      <c r="H34" s="221"/>
      <c r="I34" s="221"/>
      <c r="J34" s="221"/>
      <c r="K34" s="221"/>
      <c r="L34" s="221"/>
      <c r="M34" s="221"/>
      <c r="N34" s="221"/>
    </row>
    <row r="35" spans="1:16" ht="13.5" customHeight="1">
      <c r="B35" s="223" t="s">
        <v>352</v>
      </c>
      <c r="C35" s="223"/>
      <c r="D35" s="223"/>
      <c r="E35" s="223"/>
      <c r="F35" s="223"/>
      <c r="G35" s="223"/>
      <c r="H35" s="223"/>
      <c r="I35" s="223"/>
      <c r="J35" s="223"/>
      <c r="K35" s="223"/>
      <c r="L35" s="223"/>
      <c r="M35" s="223"/>
      <c r="N35" s="223"/>
    </row>
    <row r="36" spans="1:16" ht="13.5" customHeight="1">
      <c r="B36" s="223"/>
      <c r="C36" s="223"/>
      <c r="D36" s="223"/>
      <c r="E36" s="223"/>
      <c r="F36" s="223"/>
      <c r="G36" s="223"/>
      <c r="H36" s="223"/>
      <c r="I36" s="223"/>
      <c r="J36" s="223"/>
      <c r="K36" s="223"/>
      <c r="L36" s="223"/>
      <c r="M36" s="223"/>
      <c r="N36" s="223"/>
    </row>
    <row r="37" spans="1:16" ht="13.5" customHeight="1">
      <c r="B37" s="223"/>
      <c r="C37" s="223"/>
      <c r="D37" s="223"/>
      <c r="E37" s="223"/>
      <c r="F37" s="223"/>
      <c r="G37" s="223"/>
      <c r="H37" s="223"/>
      <c r="I37" s="223"/>
      <c r="J37" s="223"/>
      <c r="K37" s="223"/>
      <c r="L37" s="223"/>
      <c r="M37" s="223"/>
      <c r="N37" s="223"/>
    </row>
    <row r="38" spans="1:16" ht="15.75" customHeight="1">
      <c r="B38" s="2"/>
      <c r="C38" s="2"/>
      <c r="D38" s="2"/>
      <c r="E38" s="2"/>
      <c r="F38" s="2"/>
      <c r="G38" s="2"/>
      <c r="H38" s="2"/>
      <c r="I38" s="2"/>
      <c r="J38" s="2"/>
      <c r="K38" s="2"/>
      <c r="L38" s="2"/>
    </row>
    <row r="39" spans="1:16">
      <c r="O39" s="213"/>
      <c r="P39" s="213"/>
    </row>
    <row r="40" spans="1:16">
      <c r="A40" s="135"/>
      <c r="B40" s="137" t="s">
        <v>360</v>
      </c>
      <c r="C40" s="137"/>
      <c r="D40" s="137"/>
      <c r="E40" s="137"/>
      <c r="F40" s="137"/>
      <c r="G40" s="137"/>
      <c r="H40" s="137"/>
      <c r="I40" s="137"/>
      <c r="J40" s="137"/>
      <c r="K40" s="137"/>
      <c r="L40" s="137"/>
      <c r="M40" s="137"/>
      <c r="N40" s="137"/>
      <c r="O40" s="137"/>
      <c r="P40" s="137"/>
    </row>
    <row r="41" spans="1:16" ht="14.25" thickBot="1">
      <c r="A41" s="136"/>
      <c r="B41" s="138"/>
      <c r="C41" s="138"/>
      <c r="D41" s="138"/>
      <c r="E41" s="138"/>
      <c r="F41" s="138"/>
      <c r="G41" s="138"/>
      <c r="H41" s="138"/>
      <c r="I41" s="138"/>
      <c r="J41" s="138"/>
      <c r="K41" s="138"/>
      <c r="L41" s="138"/>
      <c r="M41" s="138"/>
      <c r="N41" s="138"/>
      <c r="O41" s="138"/>
      <c r="P41" s="138"/>
    </row>
    <row r="42" spans="1:16" ht="13.5" customHeight="1">
      <c r="E42" s="91"/>
      <c r="F42" s="91"/>
      <c r="G42" s="91"/>
      <c r="H42" s="91"/>
      <c r="I42" s="91"/>
      <c r="J42" s="91"/>
      <c r="K42" s="91"/>
    </row>
    <row r="43" spans="1:16" ht="13.5" customHeight="1">
      <c r="E43" s="91"/>
      <c r="F43" s="91"/>
      <c r="G43" s="91"/>
      <c r="H43" s="91"/>
      <c r="I43" s="91"/>
      <c r="J43" s="91"/>
      <c r="K43" s="91"/>
    </row>
    <row r="45" spans="1:16">
      <c r="B45" s="10" t="s">
        <v>30</v>
      </c>
      <c r="F45" s="1" t="s">
        <v>515</v>
      </c>
      <c r="H45" s="10" t="s">
        <v>395</v>
      </c>
    </row>
    <row r="46" spans="1:16">
      <c r="H46" s="26" t="s">
        <v>502</v>
      </c>
      <c r="M46" s="10" t="s">
        <v>526</v>
      </c>
    </row>
    <row r="47" spans="1:16">
      <c r="B47" s="10" t="s">
        <v>31</v>
      </c>
      <c r="C47" s="10"/>
      <c r="D47" s="10"/>
      <c r="E47" s="10"/>
      <c r="H47" s="10" t="s">
        <v>503</v>
      </c>
      <c r="M47" s="1" t="s">
        <v>527</v>
      </c>
    </row>
    <row r="48" spans="1:16">
      <c r="B48" s="26"/>
      <c r="C48" s="10"/>
      <c r="D48" s="10"/>
      <c r="E48" s="10"/>
      <c r="H48" s="10" t="s">
        <v>504</v>
      </c>
      <c r="M48" s="1" t="s">
        <v>527</v>
      </c>
    </row>
    <row r="49" spans="2:13">
      <c r="B49" s="10" t="s">
        <v>32</v>
      </c>
      <c r="C49" s="10"/>
      <c r="D49" s="10"/>
      <c r="E49" s="10"/>
    </row>
    <row r="50" spans="2:13">
      <c r="B50" s="26" t="s">
        <v>482</v>
      </c>
      <c r="C50" s="26"/>
      <c r="D50" s="26"/>
      <c r="E50" s="26"/>
      <c r="F50" s="1" t="s">
        <v>516</v>
      </c>
    </row>
    <row r="51" spans="2:13">
      <c r="B51" s="10" t="s">
        <v>483</v>
      </c>
      <c r="C51" s="10"/>
      <c r="D51" s="10"/>
      <c r="E51" s="10"/>
      <c r="F51" s="1" t="s">
        <v>516</v>
      </c>
      <c r="H51" s="10" t="s">
        <v>34</v>
      </c>
    </row>
    <row r="52" spans="2:13">
      <c r="B52" s="10" t="s">
        <v>484</v>
      </c>
      <c r="C52" s="26"/>
      <c r="D52" s="26"/>
      <c r="E52" s="26"/>
      <c r="F52" s="1" t="s">
        <v>516</v>
      </c>
      <c r="H52" s="26"/>
    </row>
    <row r="53" spans="2:13">
      <c r="B53" s="10" t="s">
        <v>485</v>
      </c>
      <c r="C53" s="10"/>
      <c r="D53" s="10"/>
      <c r="E53" s="10"/>
      <c r="F53" s="1" t="s">
        <v>517</v>
      </c>
      <c r="H53" s="10" t="s">
        <v>35</v>
      </c>
      <c r="M53" s="1" t="s">
        <v>528</v>
      </c>
    </row>
    <row r="54" spans="2:13">
      <c r="B54" s="10" t="s">
        <v>486</v>
      </c>
      <c r="C54" s="26"/>
      <c r="D54" s="26"/>
      <c r="E54" s="26"/>
      <c r="F54" s="1" t="s">
        <v>517</v>
      </c>
      <c r="H54" s="26"/>
    </row>
    <row r="55" spans="2:13">
      <c r="B55" s="10" t="s">
        <v>487</v>
      </c>
      <c r="C55" s="10"/>
      <c r="D55" s="10"/>
      <c r="E55" s="10"/>
      <c r="F55" s="1" t="s">
        <v>517</v>
      </c>
      <c r="H55" s="10" t="s">
        <v>36</v>
      </c>
      <c r="M55" s="1" t="s">
        <v>528</v>
      </c>
    </row>
    <row r="56" spans="2:13">
      <c r="C56" s="10"/>
      <c r="D56" s="10"/>
      <c r="E56" s="10"/>
      <c r="H56" s="26"/>
    </row>
    <row r="57" spans="2:13">
      <c r="B57" s="10" t="s">
        <v>25</v>
      </c>
      <c r="C57" s="10"/>
      <c r="D57" s="10"/>
      <c r="E57" s="10"/>
      <c r="H57" s="10" t="s">
        <v>37</v>
      </c>
      <c r="M57" s="1" t="s">
        <v>528</v>
      </c>
    </row>
    <row r="58" spans="2:13">
      <c r="B58" s="26" t="s">
        <v>488</v>
      </c>
      <c r="C58" s="26"/>
      <c r="D58" s="26"/>
      <c r="E58" s="26"/>
      <c r="F58" s="1" t="s">
        <v>518</v>
      </c>
      <c r="H58" s="26"/>
    </row>
    <row r="59" spans="2:13">
      <c r="B59" s="10" t="s">
        <v>493</v>
      </c>
      <c r="C59" s="10"/>
      <c r="D59" s="10"/>
      <c r="E59" s="10"/>
      <c r="F59" s="1" t="s">
        <v>518</v>
      </c>
      <c r="H59" s="10" t="s">
        <v>469</v>
      </c>
    </row>
    <row r="60" spans="2:13">
      <c r="B60" s="10" t="s">
        <v>494</v>
      </c>
      <c r="C60" s="10"/>
      <c r="D60" s="10"/>
      <c r="E60" s="10"/>
      <c r="F60" s="1" t="s">
        <v>518</v>
      </c>
      <c r="H60" s="26" t="s">
        <v>505</v>
      </c>
      <c r="M60" s="10" t="s">
        <v>529</v>
      </c>
    </row>
    <row r="61" spans="2:13">
      <c r="B61" s="10" t="s">
        <v>495</v>
      </c>
      <c r="C61" s="10"/>
      <c r="D61" s="10"/>
      <c r="E61" s="10"/>
      <c r="F61" s="1" t="s">
        <v>518</v>
      </c>
      <c r="H61" s="10" t="s">
        <v>506</v>
      </c>
      <c r="M61" s="1" t="s">
        <v>530</v>
      </c>
    </row>
    <row r="62" spans="2:13">
      <c r="B62" s="10" t="s">
        <v>496</v>
      </c>
      <c r="C62" s="26"/>
      <c r="D62" s="26"/>
      <c r="E62" s="26"/>
      <c r="F62" s="1" t="s">
        <v>519</v>
      </c>
      <c r="H62" s="10" t="s">
        <v>507</v>
      </c>
      <c r="M62" s="1" t="s">
        <v>530</v>
      </c>
    </row>
    <row r="63" spans="2:13">
      <c r="C63" s="10"/>
      <c r="D63" s="10"/>
      <c r="E63" s="10"/>
      <c r="H63" s="10" t="s">
        <v>508</v>
      </c>
      <c r="M63" s="1" t="s">
        <v>531</v>
      </c>
    </row>
    <row r="64" spans="2:13">
      <c r="B64" s="10" t="s">
        <v>33</v>
      </c>
      <c r="C64" s="26"/>
      <c r="D64" s="26"/>
      <c r="E64" s="26"/>
      <c r="H64" s="10" t="s">
        <v>509</v>
      </c>
      <c r="M64" s="1" t="s">
        <v>532</v>
      </c>
    </row>
    <row r="65" spans="1:16">
      <c r="B65" s="26" t="s">
        <v>497</v>
      </c>
      <c r="C65" s="10"/>
      <c r="D65" s="10"/>
      <c r="E65" s="10"/>
      <c r="F65" s="1" t="s">
        <v>520</v>
      </c>
      <c r="H65" s="10" t="s">
        <v>510</v>
      </c>
      <c r="M65" s="1" t="s">
        <v>534</v>
      </c>
    </row>
    <row r="66" spans="1:16">
      <c r="B66" s="10" t="s">
        <v>489</v>
      </c>
      <c r="C66" s="26"/>
      <c r="D66" s="26"/>
      <c r="E66" s="26"/>
      <c r="F66" s="1" t="s">
        <v>520</v>
      </c>
      <c r="H66" s="10" t="s">
        <v>511</v>
      </c>
      <c r="M66" s="1" t="s">
        <v>533</v>
      </c>
    </row>
    <row r="67" spans="1:16">
      <c r="B67" s="10" t="s">
        <v>490</v>
      </c>
      <c r="C67" s="10"/>
      <c r="D67" s="10"/>
      <c r="E67" s="10"/>
      <c r="F67" s="1" t="s">
        <v>521</v>
      </c>
      <c r="H67" s="10" t="s">
        <v>512</v>
      </c>
      <c r="M67" s="1" t="s">
        <v>535</v>
      </c>
    </row>
    <row r="68" spans="1:16">
      <c r="B68" s="10" t="s">
        <v>491</v>
      </c>
      <c r="C68" s="10"/>
      <c r="D68" s="10"/>
      <c r="E68" s="10"/>
      <c r="F68" s="1" t="s">
        <v>522</v>
      </c>
      <c r="H68" s="10" t="s">
        <v>513</v>
      </c>
      <c r="M68" s="1" t="s">
        <v>536</v>
      </c>
    </row>
    <row r="69" spans="1:16">
      <c r="B69" s="10" t="s">
        <v>492</v>
      </c>
      <c r="C69" s="10"/>
      <c r="D69" s="10"/>
      <c r="E69" s="10"/>
      <c r="F69" s="1" t="s">
        <v>523</v>
      </c>
      <c r="H69" s="10" t="s">
        <v>514</v>
      </c>
      <c r="I69" s="10"/>
      <c r="M69" s="1" t="s">
        <v>537</v>
      </c>
    </row>
    <row r="70" spans="1:16">
      <c r="B70" s="10" t="s">
        <v>498</v>
      </c>
      <c r="F70" s="1" t="s">
        <v>523</v>
      </c>
    </row>
    <row r="71" spans="1:16">
      <c r="B71" s="10" t="s">
        <v>499</v>
      </c>
      <c r="C71" s="123"/>
      <c r="D71" s="123"/>
      <c r="E71" s="123"/>
      <c r="F71" s="1" t="s">
        <v>523</v>
      </c>
    </row>
    <row r="72" spans="1:16">
      <c r="B72" s="4"/>
      <c r="H72" s="10" t="s">
        <v>470</v>
      </c>
      <c r="M72" s="1" t="s">
        <v>538</v>
      </c>
    </row>
    <row r="73" spans="1:16">
      <c r="B73" s="10" t="s">
        <v>312</v>
      </c>
      <c r="C73" s="123"/>
      <c r="D73" s="123"/>
      <c r="E73" s="123"/>
    </row>
    <row r="74" spans="1:16">
      <c r="B74" s="26" t="s">
        <v>500</v>
      </c>
      <c r="F74" s="1" t="s">
        <v>524</v>
      </c>
      <c r="G74" s="10"/>
    </row>
    <row r="75" spans="1:16">
      <c r="B75" s="10" t="s">
        <v>501</v>
      </c>
      <c r="F75" s="1" t="s">
        <v>525</v>
      </c>
      <c r="G75" s="10"/>
    </row>
    <row r="79" spans="1:16">
      <c r="A79" s="135"/>
      <c r="B79" s="137" t="s">
        <v>361</v>
      </c>
      <c r="C79" s="137"/>
      <c r="D79" s="137"/>
      <c r="E79" s="137"/>
      <c r="F79" s="137"/>
      <c r="G79" s="137"/>
      <c r="H79" s="137"/>
      <c r="I79" s="137"/>
      <c r="J79" s="137"/>
      <c r="K79" s="137"/>
      <c r="L79" s="137"/>
      <c r="M79" s="137"/>
      <c r="N79" s="137"/>
      <c r="O79" s="137"/>
      <c r="P79" s="137"/>
    </row>
    <row r="80" spans="1:16" ht="14.25" thickBot="1">
      <c r="A80" s="136"/>
      <c r="B80" s="138"/>
      <c r="C80" s="138"/>
      <c r="D80" s="138"/>
      <c r="E80" s="138"/>
      <c r="F80" s="138"/>
      <c r="G80" s="138"/>
      <c r="H80" s="138"/>
      <c r="I80" s="138"/>
      <c r="J80" s="138"/>
      <c r="K80" s="138"/>
      <c r="L80" s="138"/>
      <c r="M80" s="138"/>
      <c r="N80" s="138"/>
      <c r="O80" s="138"/>
      <c r="P80" s="138"/>
    </row>
    <row r="81" spans="1:16">
      <c r="A81" s="93"/>
      <c r="B81" s="92"/>
      <c r="C81" s="92"/>
      <c r="D81" s="92"/>
      <c r="E81" s="92"/>
      <c r="F81" s="92"/>
      <c r="G81" s="92"/>
      <c r="H81" s="92"/>
      <c r="I81" s="92"/>
      <c r="J81" s="92"/>
      <c r="K81" s="92"/>
      <c r="L81" s="92"/>
      <c r="M81" s="92"/>
      <c r="N81" s="92"/>
      <c r="O81" s="92"/>
      <c r="P81" s="92"/>
    </row>
    <row r="83" spans="1:16">
      <c r="B83" s="211" t="s">
        <v>354</v>
      </c>
      <c r="C83" s="211"/>
      <c r="D83" s="211"/>
      <c r="E83" s="211"/>
      <c r="F83" s="211"/>
      <c r="G83" s="211"/>
      <c r="H83" s="211"/>
      <c r="I83" s="211"/>
      <c r="J83" s="211"/>
      <c r="K83" s="211"/>
      <c r="L83" s="211"/>
      <c r="M83" s="211"/>
      <c r="N83" s="211"/>
    </row>
    <row r="84" spans="1:16">
      <c r="B84" s="211"/>
      <c r="C84" s="211"/>
      <c r="D84" s="211"/>
      <c r="E84" s="211"/>
      <c r="F84" s="211"/>
      <c r="G84" s="211"/>
      <c r="H84" s="211"/>
      <c r="I84" s="211"/>
      <c r="J84" s="211"/>
      <c r="K84" s="211"/>
      <c r="L84" s="211"/>
      <c r="M84" s="211"/>
      <c r="N84" s="211"/>
    </row>
    <row r="85" spans="1:16">
      <c r="B85" s="211"/>
      <c r="C85" s="211"/>
      <c r="D85" s="211"/>
      <c r="E85" s="211"/>
      <c r="F85" s="211"/>
      <c r="G85" s="211"/>
      <c r="H85" s="211"/>
      <c r="I85" s="211"/>
      <c r="J85" s="211"/>
      <c r="K85" s="211"/>
      <c r="L85" s="211"/>
      <c r="M85" s="211"/>
      <c r="N85" s="211"/>
    </row>
    <row r="86" spans="1:16">
      <c r="B86" s="211"/>
      <c r="C86" s="211"/>
      <c r="D86" s="211"/>
      <c r="E86" s="211"/>
      <c r="F86" s="211"/>
      <c r="G86" s="211"/>
      <c r="H86" s="211"/>
      <c r="I86" s="211"/>
      <c r="J86" s="211"/>
      <c r="K86" s="211"/>
      <c r="L86" s="211"/>
      <c r="M86" s="211"/>
      <c r="N86" s="211"/>
    </row>
    <row r="87" spans="1:16">
      <c r="B87" s="211"/>
      <c r="C87" s="211"/>
      <c r="D87" s="211"/>
      <c r="E87" s="211"/>
      <c r="F87" s="211"/>
      <c r="G87" s="211"/>
      <c r="H87" s="211"/>
      <c r="I87" s="211"/>
      <c r="J87" s="211"/>
      <c r="K87" s="211"/>
      <c r="L87" s="211"/>
      <c r="M87" s="211"/>
      <c r="N87" s="211"/>
    </row>
    <row r="88" spans="1:16">
      <c r="B88" s="211"/>
      <c r="C88" s="211"/>
      <c r="D88" s="211"/>
      <c r="E88" s="211"/>
      <c r="F88" s="211"/>
      <c r="G88" s="211"/>
      <c r="H88" s="211"/>
      <c r="I88" s="211"/>
      <c r="J88" s="211"/>
      <c r="K88" s="211"/>
      <c r="L88" s="211"/>
      <c r="M88" s="211"/>
      <c r="N88" s="211"/>
    </row>
    <row r="89" spans="1:16">
      <c r="B89" s="211"/>
      <c r="C89" s="211"/>
      <c r="D89" s="211"/>
      <c r="E89" s="211"/>
      <c r="F89" s="211"/>
      <c r="G89" s="211"/>
      <c r="H89" s="211"/>
      <c r="I89" s="211"/>
      <c r="J89" s="211"/>
      <c r="K89" s="211"/>
      <c r="L89" s="211"/>
      <c r="M89" s="211"/>
      <c r="N89" s="211"/>
    </row>
    <row r="90" spans="1:16">
      <c r="B90" s="211"/>
      <c r="C90" s="211"/>
      <c r="D90" s="211"/>
      <c r="E90" s="211"/>
      <c r="F90" s="211"/>
      <c r="G90" s="211"/>
      <c r="H90" s="211"/>
      <c r="I90" s="211"/>
      <c r="J90" s="211"/>
      <c r="K90" s="211"/>
      <c r="L90" s="211"/>
      <c r="M90" s="211"/>
      <c r="N90" s="211"/>
    </row>
    <row r="91" spans="1:16">
      <c r="B91" s="211"/>
      <c r="C91" s="211"/>
      <c r="D91" s="211"/>
      <c r="E91" s="211"/>
      <c r="F91" s="211"/>
      <c r="G91" s="211"/>
      <c r="H91" s="211"/>
      <c r="I91" s="211"/>
      <c r="J91" s="211"/>
      <c r="K91" s="211"/>
      <c r="L91" s="211"/>
      <c r="M91" s="211"/>
      <c r="N91" s="211"/>
    </row>
    <row r="92" spans="1:16">
      <c r="B92" s="211"/>
      <c r="C92" s="211"/>
      <c r="D92" s="211"/>
      <c r="E92" s="211"/>
      <c r="F92" s="211"/>
      <c r="G92" s="211"/>
      <c r="H92" s="211"/>
      <c r="I92" s="211"/>
      <c r="J92" s="211"/>
      <c r="K92" s="211"/>
      <c r="L92" s="211"/>
      <c r="M92" s="211"/>
      <c r="N92" s="211"/>
    </row>
    <row r="93" spans="1:16">
      <c r="B93" s="211"/>
      <c r="C93" s="211"/>
      <c r="D93" s="211"/>
      <c r="E93" s="211"/>
      <c r="F93" s="211"/>
      <c r="G93" s="211"/>
      <c r="H93" s="211"/>
      <c r="I93" s="211"/>
      <c r="J93" s="211"/>
      <c r="K93" s="211"/>
      <c r="L93" s="211"/>
      <c r="M93" s="211"/>
      <c r="N93" s="211"/>
    </row>
    <row r="94" spans="1:16">
      <c r="B94" s="211"/>
      <c r="C94" s="211"/>
      <c r="D94" s="211"/>
      <c r="E94" s="211"/>
      <c r="F94" s="211"/>
      <c r="G94" s="211"/>
      <c r="H94" s="211"/>
      <c r="I94" s="211"/>
      <c r="J94" s="211"/>
      <c r="K94" s="211"/>
      <c r="L94" s="211"/>
      <c r="M94" s="211"/>
      <c r="N94" s="211"/>
    </row>
    <row r="95" spans="1:16">
      <c r="B95" s="211"/>
      <c r="C95" s="211"/>
      <c r="D95" s="211"/>
      <c r="E95" s="211"/>
      <c r="F95" s="211"/>
      <c r="G95" s="211"/>
      <c r="H95" s="211"/>
      <c r="I95" s="211"/>
      <c r="J95" s="211"/>
      <c r="K95" s="211"/>
      <c r="L95" s="211"/>
      <c r="M95" s="211"/>
      <c r="N95" s="211"/>
    </row>
    <row r="96" spans="1:16">
      <c r="B96" s="211"/>
      <c r="C96" s="211"/>
      <c r="D96" s="211"/>
      <c r="E96" s="211"/>
      <c r="F96" s="211"/>
      <c r="G96" s="211"/>
      <c r="H96" s="211"/>
      <c r="I96" s="211"/>
      <c r="J96" s="211"/>
      <c r="K96" s="211"/>
      <c r="L96" s="211"/>
      <c r="M96" s="211"/>
      <c r="N96" s="211"/>
    </row>
    <row r="97" spans="2:14">
      <c r="B97" s="211"/>
      <c r="C97" s="211"/>
      <c r="D97" s="211"/>
      <c r="E97" s="211"/>
      <c r="F97" s="211"/>
      <c r="G97" s="211"/>
      <c r="H97" s="211"/>
      <c r="I97" s="211"/>
      <c r="J97" s="211"/>
      <c r="K97" s="211"/>
      <c r="L97" s="211"/>
      <c r="M97" s="211"/>
      <c r="N97" s="211"/>
    </row>
    <row r="98" spans="2:14">
      <c r="B98" s="211"/>
      <c r="C98" s="211"/>
      <c r="D98" s="211"/>
      <c r="E98" s="211"/>
      <c r="F98" s="211"/>
      <c r="G98" s="211"/>
      <c r="H98" s="211"/>
      <c r="I98" s="211"/>
      <c r="J98" s="211"/>
      <c r="K98" s="211"/>
      <c r="L98" s="211"/>
      <c r="M98" s="211"/>
      <c r="N98" s="211"/>
    </row>
    <row r="99" spans="2:14">
      <c r="B99" s="211"/>
      <c r="C99" s="211"/>
      <c r="D99" s="211"/>
      <c r="E99" s="211"/>
      <c r="F99" s="211"/>
      <c r="G99" s="211"/>
      <c r="H99" s="211"/>
      <c r="I99" s="211"/>
      <c r="J99" s="211"/>
      <c r="K99" s="211"/>
      <c r="L99" s="211"/>
      <c r="M99" s="211"/>
      <c r="N99" s="211"/>
    </row>
    <row r="100" spans="2:14">
      <c r="B100" s="211"/>
      <c r="C100" s="211"/>
      <c r="D100" s="211"/>
      <c r="E100" s="211"/>
      <c r="F100" s="211"/>
      <c r="G100" s="211"/>
      <c r="H100" s="211"/>
      <c r="I100" s="211"/>
      <c r="J100" s="211"/>
      <c r="K100" s="211"/>
      <c r="L100" s="211"/>
      <c r="M100" s="211"/>
      <c r="N100" s="211"/>
    </row>
    <row r="101" spans="2:14">
      <c r="B101" s="211"/>
      <c r="C101" s="211"/>
      <c r="D101" s="211"/>
      <c r="E101" s="211"/>
      <c r="F101" s="211"/>
      <c r="G101" s="211"/>
      <c r="H101" s="211"/>
      <c r="I101" s="211"/>
      <c r="J101" s="211"/>
      <c r="K101" s="211"/>
      <c r="L101" s="211"/>
      <c r="M101" s="211"/>
      <c r="N101" s="211"/>
    </row>
    <row r="118" spans="1:16">
      <c r="A118" s="135"/>
      <c r="B118" s="137" t="s">
        <v>362</v>
      </c>
      <c r="C118" s="137"/>
      <c r="D118" s="137"/>
      <c r="E118" s="137"/>
      <c r="F118" s="137"/>
      <c r="G118" s="137"/>
      <c r="H118" s="137"/>
      <c r="I118" s="137"/>
      <c r="J118" s="137"/>
      <c r="K118" s="137"/>
      <c r="L118" s="137"/>
      <c r="M118" s="137"/>
      <c r="N118" s="137"/>
      <c r="O118" s="137"/>
      <c r="P118" s="137"/>
    </row>
    <row r="119" spans="1:16" ht="14.25" thickBot="1">
      <c r="A119" s="136"/>
      <c r="B119" s="138"/>
      <c r="C119" s="138"/>
      <c r="D119" s="138"/>
      <c r="E119" s="138"/>
      <c r="F119" s="138"/>
      <c r="G119" s="138"/>
      <c r="H119" s="138"/>
      <c r="I119" s="138"/>
      <c r="J119" s="138"/>
      <c r="K119" s="138"/>
      <c r="L119" s="138"/>
      <c r="M119" s="138"/>
      <c r="N119" s="138"/>
      <c r="O119" s="138"/>
      <c r="P119" s="138"/>
    </row>
    <row r="122" spans="1:16" ht="19.5" customHeight="1">
      <c r="A122" s="130" t="s">
        <v>0</v>
      </c>
      <c r="B122" s="130"/>
      <c r="C122" s="3"/>
      <c r="D122" s="3"/>
      <c r="E122" s="3"/>
      <c r="F122" s="3"/>
      <c r="G122" s="4"/>
      <c r="H122" s="3"/>
      <c r="I122" s="3"/>
      <c r="J122" s="3"/>
      <c r="K122" s="3"/>
      <c r="L122" s="3"/>
      <c r="M122" s="3"/>
    </row>
    <row r="123" spans="1:16">
      <c r="B123" s="3"/>
      <c r="C123" s="3"/>
      <c r="D123" s="3"/>
      <c r="E123" s="3"/>
      <c r="F123" s="3"/>
      <c r="G123" s="4"/>
      <c r="H123" s="3"/>
      <c r="I123" s="3"/>
      <c r="J123" s="3"/>
      <c r="K123" s="3"/>
      <c r="L123" s="3"/>
      <c r="M123" s="3"/>
    </row>
    <row r="124" spans="1:16">
      <c r="A124" s="247" t="s">
        <v>1</v>
      </c>
      <c r="B124" s="247"/>
      <c r="C124" s="3"/>
      <c r="D124" s="3"/>
      <c r="E124" s="3"/>
      <c r="F124" s="3"/>
      <c r="G124" s="3"/>
      <c r="H124" s="3"/>
      <c r="I124" s="3"/>
      <c r="J124" s="3"/>
      <c r="K124" s="3"/>
      <c r="L124" s="3"/>
      <c r="M124" s="3"/>
    </row>
    <row r="125" spans="1:16">
      <c r="A125" s="224" t="s">
        <v>2</v>
      </c>
      <c r="B125" s="224"/>
      <c r="C125" s="224" t="s">
        <v>3</v>
      </c>
      <c r="D125" s="224"/>
      <c r="E125" s="224"/>
      <c r="F125" s="224"/>
      <c r="G125" s="224"/>
      <c r="H125" s="224"/>
      <c r="I125" s="224"/>
      <c r="J125" s="224"/>
      <c r="K125" s="224"/>
      <c r="L125" s="224"/>
      <c r="M125" s="224"/>
    </row>
    <row r="126" spans="1:16">
      <c r="A126" s="220"/>
      <c r="B126" s="220"/>
      <c r="C126" s="220"/>
      <c r="D126" s="220"/>
      <c r="E126" s="220"/>
      <c r="F126" s="220"/>
      <c r="G126" s="220"/>
      <c r="H126" s="220"/>
      <c r="I126" s="220"/>
      <c r="J126" s="220"/>
      <c r="K126" s="220"/>
      <c r="L126" s="220"/>
      <c r="M126" s="220"/>
    </row>
    <row r="127" spans="1:16">
      <c r="A127" s="220"/>
      <c r="B127" s="220"/>
      <c r="C127" s="220"/>
      <c r="D127" s="220"/>
      <c r="E127" s="220"/>
      <c r="F127" s="220"/>
      <c r="G127" s="220"/>
      <c r="H127" s="220"/>
      <c r="I127" s="220"/>
      <c r="J127" s="220"/>
      <c r="K127" s="220"/>
      <c r="L127" s="220"/>
      <c r="M127" s="220"/>
    </row>
    <row r="128" spans="1:16">
      <c r="A128" s="220"/>
      <c r="B128" s="220"/>
      <c r="C128" s="220"/>
      <c r="D128" s="220"/>
      <c r="E128" s="220"/>
      <c r="F128" s="220"/>
      <c r="G128" s="220"/>
      <c r="H128" s="220"/>
      <c r="I128" s="220"/>
      <c r="J128" s="220"/>
      <c r="K128" s="220"/>
      <c r="L128" s="220"/>
      <c r="M128" s="220"/>
    </row>
    <row r="129" spans="1:13">
      <c r="A129" s="220"/>
      <c r="B129" s="220"/>
      <c r="C129" s="220"/>
      <c r="D129" s="220"/>
      <c r="E129" s="220"/>
      <c r="F129" s="220"/>
      <c r="G129" s="220"/>
      <c r="H129" s="220"/>
      <c r="I129" s="220"/>
      <c r="J129" s="220"/>
      <c r="K129" s="220"/>
      <c r="L129" s="220"/>
      <c r="M129" s="220"/>
    </row>
    <row r="130" spans="1:13">
      <c r="A130" s="220"/>
      <c r="B130" s="220"/>
      <c r="C130" s="220"/>
      <c r="D130" s="220"/>
      <c r="E130" s="220"/>
      <c r="F130" s="220"/>
      <c r="G130" s="220"/>
      <c r="H130" s="220"/>
      <c r="I130" s="220"/>
      <c r="J130" s="220"/>
      <c r="K130" s="220"/>
      <c r="L130" s="220"/>
      <c r="M130" s="220"/>
    </row>
    <row r="131" spans="1:13">
      <c r="A131" s="220"/>
      <c r="B131" s="220"/>
      <c r="C131" s="220"/>
      <c r="D131" s="220"/>
      <c r="E131" s="220"/>
      <c r="F131" s="220"/>
      <c r="G131" s="220"/>
      <c r="H131" s="220"/>
      <c r="I131" s="220"/>
      <c r="J131" s="220"/>
      <c r="K131" s="220"/>
      <c r="L131" s="220"/>
      <c r="M131" s="220"/>
    </row>
    <row r="132" spans="1:13">
      <c r="A132" s="220"/>
      <c r="B132" s="220"/>
      <c r="C132" s="220"/>
      <c r="D132" s="220"/>
      <c r="E132" s="220"/>
      <c r="F132" s="220"/>
      <c r="G132" s="220"/>
      <c r="H132" s="220"/>
      <c r="I132" s="220"/>
      <c r="J132" s="220"/>
      <c r="K132" s="220"/>
      <c r="L132" s="220"/>
      <c r="M132" s="220"/>
    </row>
    <row r="133" spans="1:13">
      <c r="A133" s="220"/>
      <c r="B133" s="220"/>
      <c r="C133" s="220"/>
      <c r="D133" s="220"/>
      <c r="E133" s="220"/>
      <c r="F133" s="220"/>
      <c r="G133" s="220"/>
      <c r="H133" s="220"/>
      <c r="I133" s="220"/>
      <c r="J133" s="220"/>
      <c r="K133" s="220"/>
      <c r="L133" s="220"/>
      <c r="M133" s="220"/>
    </row>
    <row r="134" spans="1:13">
      <c r="A134" s="220"/>
      <c r="B134" s="220"/>
      <c r="C134" s="220"/>
      <c r="D134" s="220"/>
      <c r="E134" s="220"/>
      <c r="F134" s="220"/>
      <c r="G134" s="220"/>
      <c r="H134" s="220"/>
      <c r="I134" s="220"/>
      <c r="J134" s="220"/>
      <c r="K134" s="220"/>
      <c r="L134" s="220"/>
      <c r="M134" s="220"/>
    </row>
    <row r="135" spans="1:13">
      <c r="A135" s="220"/>
      <c r="B135" s="220"/>
      <c r="C135" s="220"/>
      <c r="D135" s="220"/>
      <c r="E135" s="220"/>
      <c r="F135" s="220"/>
      <c r="G135" s="220"/>
      <c r="H135" s="220"/>
      <c r="I135" s="220"/>
      <c r="J135" s="220"/>
      <c r="K135" s="220"/>
      <c r="L135" s="220"/>
      <c r="M135" s="220"/>
    </row>
    <row r="137" spans="1:13">
      <c r="A137" s="133" t="s">
        <v>8</v>
      </c>
      <c r="B137" s="133"/>
      <c r="C137" s="133"/>
      <c r="D137" s="133"/>
    </row>
    <row r="138" spans="1:13">
      <c r="A138" s="149" t="s">
        <v>4</v>
      </c>
      <c r="B138" s="149"/>
      <c r="C138" s="149" t="s">
        <v>5</v>
      </c>
      <c r="D138" s="149"/>
      <c r="E138" s="149"/>
      <c r="F138" s="149"/>
      <c r="G138" s="149"/>
      <c r="H138" s="149"/>
      <c r="I138" s="149"/>
      <c r="J138" s="149" t="s">
        <v>6</v>
      </c>
      <c r="K138" s="149"/>
      <c r="L138" s="149" t="s">
        <v>7</v>
      </c>
      <c r="M138" s="149"/>
    </row>
    <row r="139" spans="1:13">
      <c r="A139" s="151"/>
      <c r="B139" s="151"/>
      <c r="C139" s="151"/>
      <c r="D139" s="151"/>
      <c r="E139" s="151"/>
      <c r="F139" s="151"/>
      <c r="G139" s="151"/>
      <c r="H139" s="151"/>
      <c r="I139" s="151"/>
      <c r="J139" s="218"/>
      <c r="K139" s="218"/>
      <c r="L139" s="219"/>
      <c r="M139" s="219"/>
    </row>
    <row r="140" spans="1:13">
      <c r="A140" s="201"/>
      <c r="B140" s="203"/>
      <c r="C140" s="201"/>
      <c r="D140" s="202"/>
      <c r="E140" s="202"/>
      <c r="F140" s="202"/>
      <c r="G140" s="202"/>
      <c r="H140" s="202"/>
      <c r="I140" s="203"/>
      <c r="J140" s="214"/>
      <c r="K140" s="215"/>
      <c r="L140" s="216"/>
      <c r="M140" s="217"/>
    </row>
    <row r="141" spans="1:13">
      <c r="A141" s="201"/>
      <c r="B141" s="203"/>
      <c r="C141" s="201"/>
      <c r="D141" s="202"/>
      <c r="E141" s="202"/>
      <c r="F141" s="202"/>
      <c r="G141" s="202"/>
      <c r="H141" s="202"/>
      <c r="I141" s="203"/>
      <c r="J141" s="214"/>
      <c r="K141" s="215"/>
      <c r="L141" s="216"/>
      <c r="M141" s="217"/>
    </row>
    <row r="142" spans="1:13">
      <c r="A142" s="151"/>
      <c r="B142" s="151"/>
      <c r="C142" s="151"/>
      <c r="D142" s="151"/>
      <c r="E142" s="151"/>
      <c r="F142" s="151"/>
      <c r="G142" s="151"/>
      <c r="H142" s="151"/>
      <c r="I142" s="151"/>
      <c r="J142" s="218"/>
      <c r="K142" s="218"/>
      <c r="L142" s="219"/>
      <c r="M142" s="219"/>
    </row>
    <row r="143" spans="1:13">
      <c r="A143" s="151"/>
      <c r="B143" s="151"/>
      <c r="C143" s="151"/>
      <c r="D143" s="151"/>
      <c r="E143" s="151"/>
      <c r="F143" s="151"/>
      <c r="G143" s="151"/>
      <c r="H143" s="151"/>
      <c r="I143" s="151"/>
      <c r="J143" s="218"/>
      <c r="K143" s="218"/>
      <c r="L143" s="219"/>
      <c r="M143" s="219"/>
    </row>
    <row r="144" spans="1:13">
      <c r="A144" s="151"/>
      <c r="B144" s="151"/>
      <c r="C144" s="151"/>
      <c r="D144" s="151"/>
      <c r="E144" s="151"/>
      <c r="F144" s="151"/>
      <c r="G144" s="151"/>
      <c r="H144" s="151"/>
      <c r="I144" s="151"/>
      <c r="J144" s="218"/>
      <c r="K144" s="218"/>
      <c r="L144" s="219"/>
      <c r="M144" s="219"/>
    </row>
    <row r="145" spans="1:16">
      <c r="A145" s="151"/>
      <c r="B145" s="151"/>
      <c r="C145" s="151"/>
      <c r="D145" s="151"/>
      <c r="E145" s="151"/>
      <c r="F145" s="151"/>
      <c r="G145" s="151"/>
      <c r="H145" s="151"/>
      <c r="I145" s="151"/>
      <c r="J145" s="218"/>
      <c r="K145" s="218"/>
      <c r="L145" s="219"/>
      <c r="M145" s="219"/>
    </row>
    <row r="146" spans="1:16">
      <c r="A146" s="151"/>
      <c r="B146" s="151"/>
      <c r="C146" s="151"/>
      <c r="D146" s="151"/>
      <c r="E146" s="151"/>
      <c r="F146" s="151"/>
      <c r="G146" s="151"/>
      <c r="H146" s="151"/>
      <c r="I146" s="151"/>
      <c r="J146" s="218"/>
      <c r="K146" s="218"/>
      <c r="L146" s="219"/>
      <c r="M146" s="219"/>
    </row>
    <row r="147" spans="1:16">
      <c r="A147" s="151"/>
      <c r="B147" s="151"/>
      <c r="C147" s="151"/>
      <c r="D147" s="151"/>
      <c r="E147" s="151"/>
      <c r="F147" s="151"/>
      <c r="G147" s="151"/>
      <c r="H147" s="151"/>
      <c r="I147" s="151"/>
      <c r="J147" s="218"/>
      <c r="K147" s="218"/>
      <c r="L147" s="219"/>
      <c r="M147" s="219"/>
    </row>
    <row r="148" spans="1:16">
      <c r="A148" s="149" t="s">
        <v>355</v>
      </c>
      <c r="B148" s="149"/>
      <c r="C148" s="149"/>
      <c r="D148" s="149"/>
      <c r="E148" s="149"/>
      <c r="F148" s="149"/>
      <c r="G148" s="149"/>
      <c r="H148" s="149"/>
      <c r="I148" s="149"/>
      <c r="J148" s="218">
        <f>SUM(J139:J147)</f>
        <v>0</v>
      </c>
      <c r="K148" s="218"/>
      <c r="L148" s="219" t="e">
        <f>J148/$J$148</f>
        <v>#DIV/0!</v>
      </c>
      <c r="M148" s="219"/>
    </row>
    <row r="149" spans="1:16">
      <c r="A149" s="227" t="s">
        <v>356</v>
      </c>
      <c r="B149" s="227"/>
      <c r="C149" s="227"/>
      <c r="D149" s="227"/>
      <c r="E149" s="227"/>
      <c r="F149" s="227"/>
      <c r="G149" s="227"/>
      <c r="H149" s="227"/>
      <c r="I149" s="227"/>
      <c r="J149" s="227"/>
      <c r="K149" s="227"/>
      <c r="L149" s="227"/>
      <c r="M149" s="227"/>
    </row>
    <row r="151" spans="1:16">
      <c r="A151" s="133" t="s">
        <v>357</v>
      </c>
      <c r="B151" s="133"/>
      <c r="C151" s="133"/>
      <c r="D151" s="133"/>
      <c r="E151" s="133"/>
    </row>
    <row r="152" spans="1:16">
      <c r="A152" s="149" t="s">
        <v>64</v>
      </c>
      <c r="B152" s="149"/>
      <c r="C152" s="149" t="s">
        <v>65</v>
      </c>
      <c r="D152" s="149"/>
      <c r="E152" s="149"/>
    </row>
    <row r="153" spans="1:16">
      <c r="A153" s="151"/>
      <c r="B153" s="151"/>
      <c r="C153" s="151"/>
      <c r="D153" s="151"/>
      <c r="E153" s="151"/>
    </row>
    <row r="154" spans="1:16">
      <c r="A154" s="151"/>
      <c r="B154" s="151"/>
      <c r="C154" s="151"/>
      <c r="D154" s="151"/>
      <c r="E154" s="151"/>
    </row>
    <row r="157" spans="1:16">
      <c r="A157" s="135"/>
      <c r="B157" s="137" t="s">
        <v>362</v>
      </c>
      <c r="C157" s="137"/>
      <c r="D157" s="137"/>
      <c r="E157" s="137"/>
      <c r="F157" s="137"/>
      <c r="G157" s="137"/>
      <c r="H157" s="137"/>
      <c r="I157" s="137"/>
      <c r="J157" s="137"/>
      <c r="K157" s="137"/>
      <c r="L157" s="137"/>
      <c r="M157" s="137"/>
      <c r="N157" s="137"/>
      <c r="O157" s="137"/>
      <c r="P157" s="137"/>
    </row>
    <row r="158" spans="1:16" ht="14.25" thickBot="1">
      <c r="A158" s="136"/>
      <c r="B158" s="138"/>
      <c r="C158" s="138"/>
      <c r="D158" s="138"/>
      <c r="E158" s="138"/>
      <c r="F158" s="138"/>
      <c r="G158" s="138"/>
      <c r="H158" s="138"/>
      <c r="I158" s="138"/>
      <c r="J158" s="138"/>
      <c r="K158" s="138"/>
      <c r="L158" s="138"/>
      <c r="M158" s="138"/>
      <c r="N158" s="138"/>
      <c r="O158" s="138"/>
      <c r="P158" s="138"/>
    </row>
    <row r="161" spans="1:6">
      <c r="A161" s="133" t="s">
        <v>358</v>
      </c>
      <c r="B161" s="133"/>
      <c r="C161" s="133"/>
      <c r="D161" s="133"/>
    </row>
    <row r="162" spans="1:6">
      <c r="A162" s="149" t="s">
        <v>9</v>
      </c>
      <c r="B162" s="149"/>
      <c r="C162" s="149" t="s">
        <v>10</v>
      </c>
      <c r="D162" s="149"/>
      <c r="E162" s="149" t="s">
        <v>11</v>
      </c>
      <c r="F162" s="149"/>
    </row>
    <row r="163" spans="1:6">
      <c r="A163" s="149"/>
      <c r="B163" s="149"/>
      <c r="C163" s="149" t="s">
        <v>12</v>
      </c>
      <c r="D163" s="149"/>
      <c r="E163" s="149" t="s">
        <v>15</v>
      </c>
      <c r="F163" s="149"/>
    </row>
    <row r="164" spans="1:6">
      <c r="A164" s="149"/>
      <c r="B164" s="149"/>
      <c r="C164" s="149" t="s">
        <v>13</v>
      </c>
      <c r="D164" s="149"/>
      <c r="E164" s="149" t="s">
        <v>16</v>
      </c>
      <c r="F164" s="149"/>
    </row>
    <row r="165" spans="1:6">
      <c r="A165" s="149"/>
      <c r="B165" s="149"/>
      <c r="C165" s="149" t="s">
        <v>13</v>
      </c>
      <c r="D165" s="149"/>
      <c r="E165" s="149" t="s">
        <v>17</v>
      </c>
      <c r="F165" s="149"/>
    </row>
    <row r="166" spans="1:6">
      <c r="A166" s="149"/>
      <c r="B166" s="149"/>
      <c r="C166" s="149" t="s">
        <v>14</v>
      </c>
      <c r="D166" s="149"/>
      <c r="E166" s="149"/>
      <c r="F166" s="149"/>
    </row>
    <row r="168" spans="1:6">
      <c r="A168" s="133" t="s">
        <v>359</v>
      </c>
      <c r="B168" s="133"/>
      <c r="C168" s="133"/>
      <c r="D168" s="133"/>
    </row>
    <row r="169" spans="1:6">
      <c r="A169" s="149" t="s">
        <v>18</v>
      </c>
      <c r="B169" s="149"/>
      <c r="C169" s="149" t="s">
        <v>19</v>
      </c>
      <c r="D169" s="149"/>
    </row>
    <row r="170" spans="1:6">
      <c r="A170" s="149" t="s">
        <v>20</v>
      </c>
      <c r="B170" s="149"/>
      <c r="C170" s="149"/>
      <c r="D170" s="149"/>
    </row>
    <row r="171" spans="1:6">
      <c r="A171" s="149" t="s">
        <v>21</v>
      </c>
      <c r="B171" s="149"/>
      <c r="C171" s="149"/>
      <c r="D171" s="149"/>
    </row>
    <row r="172" spans="1:6">
      <c r="A172" s="149" t="s">
        <v>22</v>
      </c>
      <c r="B172" s="149"/>
      <c r="C172" s="149"/>
      <c r="D172" s="149"/>
    </row>
    <row r="173" spans="1:6">
      <c r="A173" s="147" t="s">
        <v>286</v>
      </c>
      <c r="B173" s="148"/>
      <c r="C173" s="147"/>
      <c r="D173" s="148"/>
    </row>
    <row r="174" spans="1:6">
      <c r="A174" s="149" t="s">
        <v>23</v>
      </c>
      <c r="B174" s="149"/>
      <c r="C174" s="149">
        <f>SUM(C170:D173)</f>
        <v>0</v>
      </c>
      <c r="D174" s="149"/>
    </row>
    <row r="176" spans="1:6">
      <c r="A176" s="133" t="s">
        <v>24</v>
      </c>
      <c r="B176" s="133"/>
      <c r="C176" s="133"/>
      <c r="D176" s="133"/>
    </row>
    <row r="177" spans="1:13">
      <c r="A177" s="149" t="s">
        <v>26</v>
      </c>
      <c r="B177" s="149"/>
      <c r="C177" s="149"/>
      <c r="D177" s="149" t="s">
        <v>27</v>
      </c>
      <c r="E177" s="149"/>
      <c r="F177" s="149"/>
      <c r="G177" s="149" t="s">
        <v>66</v>
      </c>
      <c r="H177" s="149"/>
      <c r="I177" s="149" t="s">
        <v>28</v>
      </c>
      <c r="J177" s="149"/>
      <c r="K177" s="149" t="s">
        <v>29</v>
      </c>
      <c r="L177" s="149"/>
      <c r="M177" s="149"/>
    </row>
    <row r="178" spans="1:13">
      <c r="A178" s="151"/>
      <c r="B178" s="151"/>
      <c r="C178" s="151"/>
      <c r="D178" s="151"/>
      <c r="E178" s="151"/>
      <c r="F178" s="151"/>
      <c r="G178" s="149"/>
      <c r="H178" s="149"/>
      <c r="I178" s="149"/>
      <c r="J178" s="149"/>
      <c r="K178" s="149"/>
      <c r="L178" s="149"/>
      <c r="M178" s="149"/>
    </row>
    <row r="179" spans="1:13">
      <c r="A179" s="94"/>
      <c r="B179" s="94"/>
      <c r="C179" s="94"/>
      <c r="D179" s="94"/>
      <c r="E179" s="94"/>
      <c r="F179" s="94"/>
      <c r="G179" s="95"/>
      <c r="H179" s="95"/>
      <c r="I179" s="95"/>
      <c r="J179" s="95"/>
      <c r="K179" s="95"/>
      <c r="L179" s="95"/>
      <c r="M179" s="95"/>
    </row>
    <row r="196" spans="1:20">
      <c r="A196" s="135"/>
      <c r="B196" s="137" t="s">
        <v>362</v>
      </c>
      <c r="C196" s="137"/>
      <c r="D196" s="137"/>
      <c r="E196" s="137"/>
      <c r="F196" s="137"/>
      <c r="G196" s="137"/>
      <c r="H196" s="137"/>
      <c r="I196" s="137"/>
      <c r="J196" s="137"/>
      <c r="K196" s="137"/>
      <c r="L196" s="137"/>
      <c r="M196" s="137"/>
      <c r="N196" s="137"/>
      <c r="O196" s="137"/>
      <c r="P196" s="137"/>
    </row>
    <row r="197" spans="1:20" ht="14.25" thickBot="1">
      <c r="A197" s="136"/>
      <c r="B197" s="138"/>
      <c r="C197" s="138"/>
      <c r="D197" s="138"/>
      <c r="E197" s="138"/>
      <c r="F197" s="138"/>
      <c r="G197" s="138"/>
      <c r="H197" s="138"/>
      <c r="I197" s="138"/>
      <c r="J197" s="138"/>
      <c r="K197" s="138"/>
      <c r="L197" s="138"/>
      <c r="M197" s="138"/>
      <c r="N197" s="138"/>
      <c r="O197" s="138"/>
      <c r="P197" s="138"/>
    </row>
    <row r="200" spans="1:20" ht="14.25">
      <c r="A200" s="129" t="s">
        <v>25</v>
      </c>
      <c r="B200" s="129"/>
    </row>
    <row r="201" spans="1:20">
      <c r="A201" s="84"/>
      <c r="B201" s="84"/>
    </row>
    <row r="202" spans="1:20">
      <c r="A202" s="133" t="s">
        <v>444</v>
      </c>
      <c r="B202" s="133"/>
      <c r="C202" s="133"/>
      <c r="R202" s="1" t="s">
        <v>471</v>
      </c>
    </row>
    <row r="203" spans="1:20" ht="13.5" customHeight="1">
      <c r="A203" s="134"/>
      <c r="B203" s="134"/>
      <c r="C203" s="134"/>
      <c r="D203" s="134"/>
      <c r="E203" s="134"/>
      <c r="F203" s="134"/>
      <c r="G203" s="134"/>
      <c r="H203" s="134"/>
      <c r="I203" s="134"/>
      <c r="J203" s="134"/>
      <c r="K203" s="132"/>
      <c r="L203" s="132"/>
      <c r="M203" s="132"/>
      <c r="N203" s="132"/>
      <c r="O203" s="132"/>
      <c r="R203" s="1" t="s">
        <v>472</v>
      </c>
      <c r="S203" s="1">
        <v>50</v>
      </c>
      <c r="T203" s="1" t="s">
        <v>477</v>
      </c>
    </row>
    <row r="204" spans="1:20" ht="13.5" customHeight="1">
      <c r="A204" s="134"/>
      <c r="B204" s="134"/>
      <c r="C204" s="134"/>
      <c r="D204" s="134"/>
      <c r="E204" s="134"/>
      <c r="F204" s="134"/>
      <c r="G204" s="134"/>
      <c r="H204" s="134"/>
      <c r="I204" s="134"/>
      <c r="J204" s="134"/>
      <c r="K204" s="132"/>
      <c r="L204" s="132"/>
      <c r="M204" s="132"/>
      <c r="N204" s="132"/>
      <c r="O204" s="132"/>
      <c r="R204" s="1" t="s">
        <v>473</v>
      </c>
      <c r="S204" s="1">
        <v>30</v>
      </c>
      <c r="T204" s="1" t="s">
        <v>477</v>
      </c>
    </row>
    <row r="205" spans="1:20" ht="13.5" customHeight="1">
      <c r="A205" s="134"/>
      <c r="B205" s="134"/>
      <c r="C205" s="134"/>
      <c r="D205" s="134"/>
      <c r="E205" s="134"/>
      <c r="F205" s="134"/>
      <c r="G205" s="134"/>
      <c r="H205" s="134"/>
      <c r="I205" s="134"/>
      <c r="J205" s="134"/>
      <c r="K205" s="132"/>
      <c r="L205" s="132"/>
      <c r="M205" s="132"/>
      <c r="N205" s="132"/>
      <c r="O205" s="132"/>
      <c r="R205" s="1" t="s">
        <v>474</v>
      </c>
      <c r="S205" s="1">
        <v>10</v>
      </c>
      <c r="T205" s="1" t="s">
        <v>477</v>
      </c>
    </row>
    <row r="206" spans="1:20" ht="13.5" customHeight="1">
      <c r="A206" s="134"/>
      <c r="B206" s="134"/>
      <c r="C206" s="134"/>
      <c r="D206" s="134"/>
      <c r="E206" s="134"/>
      <c r="F206" s="134"/>
      <c r="G206" s="134"/>
      <c r="H206" s="134"/>
      <c r="I206" s="134"/>
      <c r="J206" s="134"/>
      <c r="K206" s="132"/>
      <c r="L206" s="132"/>
      <c r="M206" s="132"/>
      <c r="N206" s="132"/>
      <c r="O206" s="132"/>
      <c r="R206" s="1" t="s">
        <v>475</v>
      </c>
      <c r="S206" s="1">
        <v>10</v>
      </c>
      <c r="T206" s="1" t="s">
        <v>477</v>
      </c>
    </row>
    <row r="207" spans="1:20">
      <c r="A207" s="134"/>
      <c r="B207" s="134"/>
      <c r="C207" s="134"/>
      <c r="D207" s="134"/>
      <c r="E207" s="134"/>
      <c r="F207" s="134"/>
      <c r="G207" s="134"/>
      <c r="H207" s="134"/>
      <c r="I207" s="134"/>
      <c r="J207" s="134"/>
      <c r="K207" s="132"/>
      <c r="L207" s="132"/>
      <c r="M207" s="132"/>
      <c r="N207" s="132"/>
      <c r="O207" s="132"/>
      <c r="R207" s="1" t="s">
        <v>476</v>
      </c>
      <c r="S207" s="1">
        <f>SUM(S203:S206)</f>
        <v>100</v>
      </c>
    </row>
    <row r="208" spans="1:20">
      <c r="A208" s="134"/>
      <c r="B208" s="134"/>
      <c r="C208" s="134"/>
      <c r="D208" s="134"/>
      <c r="E208" s="134"/>
      <c r="F208" s="134"/>
      <c r="G208" s="134"/>
      <c r="H208" s="134"/>
      <c r="I208" s="134"/>
      <c r="J208" s="134"/>
      <c r="K208" s="126"/>
      <c r="L208" s="126"/>
      <c r="M208" s="126"/>
      <c r="N208" s="126"/>
      <c r="O208" s="126"/>
    </row>
    <row r="209" spans="1:29">
      <c r="A209" s="134"/>
      <c r="B209" s="134"/>
      <c r="C209" s="134"/>
      <c r="D209" s="134"/>
      <c r="E209" s="134"/>
      <c r="F209" s="134"/>
      <c r="G209" s="134"/>
      <c r="H209" s="134"/>
      <c r="I209" s="134"/>
      <c r="J209" s="134"/>
      <c r="K209" s="126"/>
      <c r="L209" s="126"/>
      <c r="M209" s="126"/>
      <c r="N209" s="126"/>
      <c r="O209" s="126"/>
    </row>
    <row r="210" spans="1:29">
      <c r="A210" s="134"/>
      <c r="B210" s="134"/>
      <c r="C210" s="134"/>
      <c r="D210" s="134"/>
      <c r="E210" s="134"/>
      <c r="F210" s="134"/>
      <c r="G210" s="134"/>
      <c r="H210" s="134"/>
      <c r="I210" s="134"/>
      <c r="J210" s="134"/>
      <c r="K210" s="81"/>
      <c r="L210" s="81"/>
      <c r="M210" s="81"/>
      <c r="N210" s="81"/>
      <c r="O210" s="81"/>
    </row>
    <row r="211" spans="1:29">
      <c r="A211" s="133"/>
      <c r="B211" s="133"/>
      <c r="C211" s="133"/>
    </row>
    <row r="212" spans="1:29" ht="13.5" customHeight="1">
      <c r="A212" s="133" t="s">
        <v>445</v>
      </c>
      <c r="B212" s="133"/>
      <c r="C212" s="133"/>
      <c r="D212" s="132"/>
      <c r="E212" s="132"/>
      <c r="F212" s="132"/>
      <c r="G212" s="132"/>
      <c r="H212" s="132"/>
      <c r="I212" s="132"/>
      <c r="J212" s="132"/>
      <c r="K212" s="132"/>
      <c r="L212" s="132"/>
      <c r="M212" s="132"/>
      <c r="N212" s="132"/>
      <c r="O212" s="132"/>
      <c r="R212" s="1" t="s">
        <v>479</v>
      </c>
      <c r="S212" s="1">
        <v>2000</v>
      </c>
      <c r="T212" s="1">
        <v>2001</v>
      </c>
      <c r="U212" s="1">
        <v>2002</v>
      </c>
      <c r="V212" s="1">
        <v>2003</v>
      </c>
      <c r="W212" s="1">
        <v>2004</v>
      </c>
      <c r="X212" s="1">
        <v>2005</v>
      </c>
      <c r="Y212" s="1">
        <v>2006</v>
      </c>
      <c r="Z212" s="1">
        <v>2007</v>
      </c>
      <c r="AA212" s="1">
        <v>2008</v>
      </c>
      <c r="AB212" s="1">
        <v>2009</v>
      </c>
      <c r="AC212" s="1">
        <v>2010</v>
      </c>
    </row>
    <row r="213" spans="1:29">
      <c r="A213" s="134"/>
      <c r="B213" s="134"/>
      <c r="C213" s="134"/>
      <c r="D213" s="134"/>
      <c r="E213" s="134"/>
      <c r="F213" s="134"/>
      <c r="G213" s="134"/>
      <c r="H213" s="134"/>
      <c r="I213" s="134"/>
      <c r="J213" s="134"/>
      <c r="K213" s="132"/>
      <c r="L213" s="132"/>
      <c r="M213" s="132"/>
      <c r="N213" s="132"/>
      <c r="O213" s="132"/>
      <c r="R213" s="1" t="s">
        <v>478</v>
      </c>
      <c r="S213" s="1">
        <v>2000</v>
      </c>
      <c r="T213" s="1">
        <v>2000</v>
      </c>
      <c r="U213" s="1">
        <v>2100</v>
      </c>
      <c r="V213" s="1">
        <v>2150</v>
      </c>
      <c r="W213" s="1">
        <v>2200</v>
      </c>
      <c r="X213" s="1">
        <v>2300</v>
      </c>
      <c r="Y213" s="1">
        <v>2400</v>
      </c>
      <c r="Z213" s="1">
        <v>2000</v>
      </c>
      <c r="AA213" s="1">
        <v>1800</v>
      </c>
      <c r="AB213" s="1">
        <v>1700</v>
      </c>
      <c r="AC213" s="1">
        <v>1650</v>
      </c>
    </row>
    <row r="214" spans="1:29">
      <c r="A214" s="134"/>
      <c r="B214" s="134"/>
      <c r="C214" s="134"/>
      <c r="D214" s="134"/>
      <c r="E214" s="134"/>
      <c r="F214" s="134"/>
      <c r="G214" s="134"/>
      <c r="H214" s="134"/>
      <c r="I214" s="134"/>
      <c r="J214" s="134"/>
      <c r="K214" s="132"/>
      <c r="L214" s="132"/>
      <c r="M214" s="132"/>
      <c r="N214" s="132"/>
      <c r="O214" s="132"/>
    </row>
    <row r="215" spans="1:29">
      <c r="A215" s="134"/>
      <c r="B215" s="134"/>
      <c r="C215" s="134"/>
      <c r="D215" s="134"/>
      <c r="E215" s="134"/>
      <c r="F215" s="134"/>
      <c r="G215" s="134"/>
      <c r="H215" s="134"/>
      <c r="I215" s="134"/>
      <c r="J215" s="134"/>
      <c r="K215" s="132"/>
      <c r="L215" s="132"/>
      <c r="M215" s="132"/>
      <c r="N215" s="132"/>
      <c r="O215" s="132"/>
    </row>
    <row r="216" spans="1:29">
      <c r="A216" s="134"/>
      <c r="B216" s="134"/>
      <c r="C216" s="134"/>
      <c r="D216" s="134"/>
      <c r="E216" s="134"/>
      <c r="F216" s="134"/>
      <c r="G216" s="134"/>
      <c r="H216" s="134"/>
      <c r="I216" s="134"/>
      <c r="J216" s="134"/>
      <c r="K216" s="132"/>
      <c r="L216" s="132"/>
      <c r="M216" s="132"/>
      <c r="N216" s="132"/>
      <c r="O216" s="132"/>
    </row>
    <row r="217" spans="1:29">
      <c r="A217" s="134"/>
      <c r="B217" s="134"/>
      <c r="C217" s="134"/>
      <c r="D217" s="134"/>
      <c r="E217" s="134"/>
      <c r="F217" s="134"/>
      <c r="G217" s="134"/>
      <c r="H217" s="134"/>
      <c r="I217" s="134"/>
      <c r="J217" s="134"/>
      <c r="K217" s="81"/>
      <c r="L217" s="81"/>
      <c r="M217" s="81"/>
      <c r="N217" s="81"/>
      <c r="O217" s="81"/>
    </row>
    <row r="218" spans="1:29">
      <c r="A218" s="134"/>
      <c r="B218" s="134"/>
      <c r="C218" s="134"/>
      <c r="D218" s="134"/>
      <c r="E218" s="134"/>
      <c r="F218" s="134"/>
      <c r="G218" s="134"/>
      <c r="H218" s="134"/>
      <c r="I218" s="134"/>
      <c r="J218" s="134"/>
      <c r="K218" s="126"/>
      <c r="L218" s="126"/>
      <c r="M218" s="126"/>
      <c r="N218" s="126"/>
      <c r="O218" s="126"/>
    </row>
    <row r="219" spans="1:29">
      <c r="A219" s="134"/>
      <c r="B219" s="134"/>
      <c r="C219" s="134"/>
      <c r="D219" s="134"/>
      <c r="E219" s="134"/>
      <c r="F219" s="134"/>
      <c r="G219" s="134"/>
      <c r="H219" s="134"/>
      <c r="I219" s="134"/>
      <c r="J219" s="134"/>
      <c r="K219" s="126"/>
      <c r="L219" s="126"/>
      <c r="M219" s="126"/>
      <c r="N219" s="126"/>
      <c r="O219" s="126"/>
    </row>
    <row r="220" spans="1:29">
      <c r="A220" s="134"/>
      <c r="B220" s="134"/>
      <c r="C220" s="134"/>
      <c r="D220" s="134"/>
      <c r="E220" s="134"/>
      <c r="F220" s="134"/>
      <c r="G220" s="134"/>
      <c r="H220" s="134"/>
      <c r="I220" s="134"/>
      <c r="J220" s="134"/>
      <c r="K220" s="126"/>
      <c r="L220" s="126"/>
      <c r="M220" s="126"/>
      <c r="N220" s="126"/>
      <c r="O220" s="126"/>
    </row>
    <row r="221" spans="1:29">
      <c r="A221" s="126"/>
      <c r="B221" s="126"/>
      <c r="C221" s="126"/>
      <c r="D221" s="126"/>
      <c r="E221" s="126"/>
      <c r="F221" s="126"/>
      <c r="G221" s="126"/>
      <c r="H221" s="126"/>
      <c r="I221" s="126"/>
      <c r="J221" s="126"/>
      <c r="K221" s="126"/>
      <c r="L221" s="126"/>
      <c r="M221" s="126"/>
      <c r="N221" s="126"/>
      <c r="O221" s="126"/>
    </row>
    <row r="222" spans="1:29">
      <c r="A222" s="126"/>
      <c r="B222" s="126"/>
      <c r="C222" s="126"/>
      <c r="D222" s="126"/>
      <c r="E222" s="126"/>
      <c r="F222" s="126"/>
      <c r="G222" s="126"/>
      <c r="H222" s="126"/>
      <c r="I222" s="126"/>
      <c r="J222" s="126"/>
      <c r="K222" s="126"/>
      <c r="L222" s="126"/>
      <c r="M222" s="126"/>
      <c r="N222" s="126"/>
      <c r="O222" s="126"/>
    </row>
    <row r="223" spans="1:29">
      <c r="A223" s="133" t="s">
        <v>446</v>
      </c>
      <c r="B223" s="133"/>
      <c r="C223" s="133"/>
    </row>
    <row r="224" spans="1:29" ht="13.5" customHeight="1">
      <c r="A224" s="134"/>
      <c r="B224" s="134"/>
      <c r="C224" s="134"/>
      <c r="D224" s="134"/>
      <c r="E224" s="134"/>
      <c r="F224" s="134"/>
      <c r="G224" s="134"/>
      <c r="H224" s="134"/>
      <c r="I224" s="134"/>
      <c r="J224" s="134"/>
      <c r="K224" s="134"/>
      <c r="L224" s="134"/>
      <c r="M224" s="134"/>
      <c r="N224" s="134"/>
      <c r="O224" s="134"/>
    </row>
    <row r="225" spans="1:29" ht="13.5" customHeight="1">
      <c r="A225" s="134"/>
      <c r="B225" s="134"/>
      <c r="C225" s="134"/>
      <c r="D225" s="134"/>
      <c r="E225" s="134"/>
      <c r="F225" s="134"/>
      <c r="G225" s="134"/>
      <c r="H225" s="134"/>
      <c r="I225" s="134"/>
      <c r="J225" s="134"/>
      <c r="K225" s="134"/>
      <c r="L225" s="134"/>
      <c r="M225" s="134"/>
      <c r="N225" s="134"/>
      <c r="O225" s="134"/>
    </row>
    <row r="226" spans="1:29" ht="13.5" customHeight="1">
      <c r="A226" s="134"/>
      <c r="B226" s="134"/>
      <c r="C226" s="134"/>
      <c r="D226" s="134"/>
      <c r="E226" s="134"/>
      <c r="F226" s="134"/>
      <c r="G226" s="134"/>
      <c r="H226" s="134"/>
      <c r="I226" s="134"/>
      <c r="J226" s="134"/>
      <c r="K226" s="134"/>
      <c r="L226" s="134"/>
      <c r="M226" s="134"/>
      <c r="N226" s="134"/>
      <c r="O226" s="134"/>
    </row>
    <row r="227" spans="1:29" ht="13.5" customHeight="1">
      <c r="A227" s="134"/>
      <c r="B227" s="134"/>
      <c r="C227" s="134"/>
      <c r="D227" s="134"/>
      <c r="E227" s="134"/>
      <c r="F227" s="134"/>
      <c r="G227" s="134"/>
      <c r="H227" s="134"/>
      <c r="I227" s="134"/>
      <c r="J227" s="134"/>
      <c r="K227" s="134"/>
      <c r="L227" s="134"/>
      <c r="M227" s="134"/>
      <c r="N227" s="134"/>
      <c r="O227" s="134"/>
    </row>
    <row r="228" spans="1:29">
      <c r="A228" s="134"/>
      <c r="B228" s="134"/>
      <c r="C228" s="134"/>
      <c r="D228" s="134"/>
      <c r="E228" s="134"/>
      <c r="F228" s="134"/>
      <c r="G228" s="134"/>
      <c r="H228" s="134"/>
      <c r="I228" s="134"/>
      <c r="J228" s="134"/>
      <c r="K228" s="134"/>
      <c r="L228" s="134"/>
      <c r="M228" s="134"/>
      <c r="N228" s="134"/>
      <c r="O228" s="134"/>
    </row>
    <row r="229" spans="1:29">
      <c r="A229" s="81"/>
      <c r="B229" s="81"/>
      <c r="C229" s="81"/>
      <c r="D229" s="81"/>
      <c r="E229" s="81"/>
      <c r="F229" s="81"/>
      <c r="G229" s="81"/>
      <c r="H229" s="81"/>
      <c r="I229" s="81"/>
      <c r="J229" s="81"/>
      <c r="K229" s="81"/>
      <c r="L229" s="81"/>
      <c r="M229" s="81"/>
      <c r="N229" s="81"/>
      <c r="O229" s="81"/>
    </row>
    <row r="230" spans="1:29">
      <c r="A230" s="133" t="s">
        <v>447</v>
      </c>
      <c r="B230" s="133"/>
      <c r="C230" s="133"/>
    </row>
    <row r="231" spans="1:29" ht="13.5" customHeight="1">
      <c r="A231" s="134"/>
      <c r="B231" s="134"/>
      <c r="C231" s="134"/>
      <c r="D231" s="134"/>
      <c r="E231" s="134"/>
      <c r="F231" s="134"/>
      <c r="G231" s="134"/>
      <c r="H231" s="134"/>
      <c r="I231" s="134"/>
      <c r="J231" s="134"/>
      <c r="K231" s="134"/>
      <c r="L231" s="134"/>
      <c r="M231" s="134"/>
      <c r="N231" s="134"/>
      <c r="O231" s="134"/>
    </row>
    <row r="232" spans="1:29" ht="13.5" customHeight="1">
      <c r="A232" s="134"/>
      <c r="B232" s="134"/>
      <c r="C232" s="134"/>
      <c r="D232" s="134"/>
      <c r="E232" s="134"/>
      <c r="F232" s="134"/>
      <c r="G232" s="134"/>
      <c r="H232" s="134"/>
      <c r="I232" s="134"/>
      <c r="J232" s="134"/>
      <c r="K232" s="134"/>
      <c r="L232" s="134"/>
      <c r="M232" s="134"/>
      <c r="N232" s="134"/>
      <c r="O232" s="134"/>
    </row>
    <row r="233" spans="1:29">
      <c r="A233" s="134"/>
      <c r="B233" s="134"/>
      <c r="C233" s="134"/>
      <c r="D233" s="134"/>
      <c r="E233" s="134"/>
      <c r="F233" s="134"/>
      <c r="G233" s="134"/>
      <c r="H233" s="134"/>
      <c r="I233" s="134"/>
      <c r="J233" s="134"/>
      <c r="K233" s="134"/>
      <c r="L233" s="134"/>
      <c r="M233" s="134"/>
      <c r="N233" s="134"/>
      <c r="O233" s="134"/>
    </row>
    <row r="234" spans="1:29">
      <c r="A234" s="134"/>
      <c r="B234" s="134"/>
      <c r="C234" s="134"/>
      <c r="D234" s="134"/>
      <c r="E234" s="134"/>
      <c r="F234" s="134"/>
      <c r="G234" s="134"/>
      <c r="H234" s="134"/>
      <c r="I234" s="134"/>
      <c r="J234" s="134"/>
      <c r="K234" s="134"/>
      <c r="L234" s="134"/>
      <c r="M234" s="134"/>
      <c r="N234" s="134"/>
      <c r="O234" s="134"/>
    </row>
    <row r="235" spans="1:29">
      <c r="A235" s="134"/>
      <c r="B235" s="134"/>
      <c r="C235" s="134"/>
      <c r="D235" s="134"/>
      <c r="E235" s="134"/>
      <c r="F235" s="134"/>
      <c r="G235" s="134"/>
      <c r="H235" s="134"/>
      <c r="I235" s="134"/>
      <c r="J235" s="134"/>
      <c r="K235" s="134"/>
      <c r="L235" s="134"/>
      <c r="M235" s="134"/>
      <c r="N235" s="134"/>
      <c r="O235" s="134"/>
    </row>
    <row r="236" spans="1:29">
      <c r="A236" s="81"/>
      <c r="B236" s="81"/>
      <c r="C236" s="81"/>
      <c r="D236" s="81"/>
      <c r="E236" s="81"/>
      <c r="F236" s="81"/>
      <c r="G236" s="81"/>
      <c r="H236" s="81"/>
      <c r="I236" s="81"/>
      <c r="J236" s="81"/>
      <c r="K236" s="81"/>
      <c r="L236" s="81"/>
      <c r="M236" s="81"/>
      <c r="N236" s="81"/>
      <c r="O236" s="81"/>
    </row>
    <row r="237" spans="1:29">
      <c r="A237" s="135"/>
      <c r="B237" s="137" t="s">
        <v>362</v>
      </c>
      <c r="C237" s="137"/>
      <c r="D237" s="137"/>
      <c r="E237" s="137"/>
      <c r="F237" s="137"/>
      <c r="G237" s="137"/>
      <c r="H237" s="137"/>
      <c r="I237" s="137"/>
      <c r="J237" s="137"/>
      <c r="K237" s="137"/>
      <c r="L237" s="137"/>
      <c r="M237" s="137"/>
      <c r="N237" s="137"/>
      <c r="O237" s="137"/>
      <c r="P237" s="137"/>
    </row>
    <row r="238" spans="1:29" ht="14.25" thickBot="1">
      <c r="A238" s="136"/>
      <c r="B238" s="138"/>
      <c r="C238" s="138"/>
      <c r="D238" s="138"/>
      <c r="E238" s="138"/>
      <c r="F238" s="138"/>
      <c r="G238" s="138"/>
      <c r="H238" s="138"/>
      <c r="I238" s="138"/>
      <c r="J238" s="138"/>
      <c r="K238" s="138"/>
      <c r="L238" s="138"/>
      <c r="M238" s="138"/>
      <c r="N238" s="138"/>
      <c r="O238" s="138"/>
      <c r="P238" s="138"/>
    </row>
    <row r="239" spans="1:29">
      <c r="A239" s="86"/>
      <c r="B239" s="86"/>
      <c r="C239" s="86"/>
      <c r="D239" s="86"/>
      <c r="E239" s="86"/>
      <c r="F239" s="86"/>
      <c r="G239" s="86"/>
      <c r="H239" s="86"/>
      <c r="I239" s="86"/>
      <c r="J239" s="86"/>
      <c r="K239" s="86"/>
      <c r="L239" s="86"/>
      <c r="M239" s="86"/>
      <c r="N239" s="86"/>
    </row>
    <row r="240" spans="1:29">
      <c r="A240" s="86"/>
      <c r="B240" s="86"/>
      <c r="C240" s="86"/>
      <c r="D240" s="86"/>
      <c r="E240" s="86"/>
      <c r="F240" s="86"/>
      <c r="G240" s="86"/>
      <c r="H240" s="86"/>
      <c r="I240" s="86"/>
      <c r="J240" s="86"/>
      <c r="K240" s="86"/>
      <c r="L240" s="86"/>
      <c r="M240" s="86"/>
      <c r="N240" s="86"/>
      <c r="Q240" s="101"/>
      <c r="R240" s="101"/>
      <c r="S240" s="101"/>
      <c r="T240" s="101"/>
      <c r="U240" s="101"/>
      <c r="V240" s="101"/>
      <c r="W240" s="101"/>
      <c r="X240" s="101"/>
      <c r="Y240" s="101"/>
      <c r="Z240" s="101"/>
      <c r="AA240" s="101"/>
      <c r="AB240" s="101"/>
      <c r="AC240" s="99"/>
    </row>
    <row r="241" spans="1:29">
      <c r="A241" s="10" t="s">
        <v>448</v>
      </c>
      <c r="B241" s="86"/>
      <c r="C241" s="86"/>
      <c r="D241" s="86"/>
      <c r="E241" s="86"/>
      <c r="F241" s="86"/>
      <c r="G241" s="86"/>
      <c r="H241" s="86"/>
      <c r="I241" s="86"/>
      <c r="J241" s="86"/>
      <c r="K241" s="86"/>
      <c r="L241" s="86"/>
      <c r="M241" s="86"/>
      <c r="N241" s="86"/>
      <c r="Q241" s="101"/>
      <c r="R241" s="101"/>
      <c r="S241" s="101"/>
      <c r="T241" s="101"/>
      <c r="U241" s="101"/>
      <c r="V241" s="101"/>
      <c r="W241" s="101"/>
      <c r="X241" s="101"/>
      <c r="Y241" s="101"/>
      <c r="Z241" s="101"/>
      <c r="AA241" s="101"/>
      <c r="AB241" s="101"/>
      <c r="AC241" s="99"/>
    </row>
    <row r="242" spans="1:29">
      <c r="A242" s="86"/>
      <c r="B242" s="86"/>
      <c r="C242" s="86"/>
      <c r="D242" s="86"/>
      <c r="E242" s="86"/>
      <c r="F242" s="86"/>
      <c r="G242" s="86"/>
      <c r="H242" s="86"/>
      <c r="I242" s="86"/>
      <c r="J242" s="86"/>
      <c r="K242" s="86"/>
      <c r="L242" s="86"/>
      <c r="M242" s="86"/>
      <c r="N242" s="86"/>
      <c r="Q242" s="101"/>
      <c r="R242" s="101"/>
      <c r="S242" s="101"/>
      <c r="T242" s="101"/>
      <c r="U242" s="101"/>
      <c r="V242" s="101"/>
      <c r="W242" s="101"/>
      <c r="X242" s="101"/>
      <c r="Y242" s="101"/>
      <c r="Z242" s="101"/>
      <c r="AA242" s="101"/>
      <c r="AB242" s="101"/>
      <c r="AC242" s="99"/>
    </row>
    <row r="243" spans="1:29">
      <c r="A243" s="25" t="s">
        <v>352</v>
      </c>
      <c r="B243" s="101"/>
      <c r="C243" s="101"/>
      <c r="D243" s="101"/>
      <c r="E243" s="101"/>
      <c r="F243" s="101"/>
      <c r="G243" s="101"/>
      <c r="H243" s="101"/>
      <c r="I243" s="101"/>
      <c r="J243" s="101"/>
      <c r="K243" s="101"/>
      <c r="L243" s="101"/>
      <c r="M243" s="117"/>
      <c r="N243" s="117"/>
      <c r="Q243" s="101"/>
      <c r="R243" s="101"/>
      <c r="S243" s="101"/>
      <c r="T243" s="101"/>
      <c r="U243" s="101"/>
      <c r="V243" s="101"/>
      <c r="W243" s="101"/>
      <c r="X243" s="101"/>
      <c r="Y243" s="101"/>
      <c r="Z243" s="101"/>
      <c r="AA243" s="101"/>
      <c r="AB243" s="101"/>
      <c r="AC243" s="99"/>
    </row>
    <row r="244" spans="1:29">
      <c r="A244" s="26" t="s">
        <v>318</v>
      </c>
      <c r="B244" s="101"/>
      <c r="C244" s="101"/>
      <c r="D244" s="101"/>
      <c r="E244" s="101"/>
      <c r="F244" s="101"/>
      <c r="G244" s="101"/>
      <c r="H244" s="101"/>
      <c r="I244" s="101"/>
      <c r="J244" s="101"/>
      <c r="K244" s="101"/>
      <c r="L244" s="101"/>
      <c r="M244" s="117"/>
      <c r="N244" s="117"/>
      <c r="Q244" s="101"/>
      <c r="R244" s="101"/>
      <c r="S244" s="101"/>
      <c r="T244" s="101"/>
      <c r="U244" s="101"/>
      <c r="V244" s="101"/>
      <c r="W244" s="101"/>
      <c r="X244" s="101"/>
      <c r="Y244" s="101"/>
      <c r="Z244" s="101"/>
      <c r="AA244" s="101"/>
      <c r="AB244" s="101"/>
      <c r="AC244" s="99"/>
    </row>
    <row r="245" spans="1:29">
      <c r="A245" s="26" t="s">
        <v>449</v>
      </c>
      <c r="B245" s="101"/>
      <c r="C245" s="101"/>
      <c r="D245" s="101"/>
      <c r="E245" s="101"/>
      <c r="F245" s="101"/>
      <c r="G245" s="101"/>
      <c r="H245" s="101"/>
      <c r="I245" s="101"/>
      <c r="J245" s="101"/>
      <c r="K245" s="101"/>
      <c r="L245" s="101"/>
      <c r="M245" s="117"/>
      <c r="N245" s="117"/>
      <c r="Q245" s="100"/>
      <c r="R245" s="100"/>
      <c r="S245" s="100"/>
      <c r="T245" s="100"/>
      <c r="U245" s="100"/>
      <c r="V245" s="100"/>
      <c r="W245" s="100"/>
      <c r="X245" s="100"/>
      <c r="Y245" s="100"/>
      <c r="Z245" s="100"/>
      <c r="AA245" s="100"/>
      <c r="AB245" s="100"/>
      <c r="AC245" s="99"/>
    </row>
    <row r="246" spans="1:29">
      <c r="A246" s="26" t="s">
        <v>450</v>
      </c>
      <c r="B246" s="101"/>
      <c r="C246" s="101"/>
      <c r="D246" s="101"/>
      <c r="E246" s="101"/>
      <c r="F246" s="101"/>
      <c r="G246" s="101"/>
      <c r="H246" s="101"/>
      <c r="I246" s="101"/>
      <c r="J246" s="101"/>
      <c r="K246" s="101"/>
      <c r="L246" s="101"/>
      <c r="M246" s="117"/>
      <c r="N246" s="117"/>
      <c r="Q246" s="101"/>
      <c r="R246" s="101"/>
      <c r="S246" s="101"/>
      <c r="T246" s="101"/>
      <c r="U246" s="101"/>
      <c r="V246" s="101"/>
      <c r="W246" s="101"/>
      <c r="X246" s="101"/>
      <c r="Y246" s="101"/>
      <c r="Z246" s="101"/>
      <c r="AA246" s="101"/>
      <c r="AB246" s="101"/>
      <c r="AC246" s="99"/>
    </row>
    <row r="247" spans="1:29">
      <c r="A247" s="25"/>
      <c r="B247" s="101"/>
      <c r="C247" s="101"/>
      <c r="D247" s="101"/>
      <c r="E247" s="101"/>
      <c r="F247" s="101"/>
      <c r="G247" s="101"/>
      <c r="H247" s="101"/>
      <c r="I247" s="101"/>
      <c r="J247" s="101"/>
      <c r="K247" s="101"/>
      <c r="L247" s="101"/>
      <c r="M247" s="117"/>
      <c r="N247" s="117"/>
      <c r="Q247" s="101"/>
      <c r="R247" s="101"/>
      <c r="S247" s="101"/>
      <c r="T247" s="101"/>
      <c r="U247" s="101"/>
      <c r="V247" s="101"/>
      <c r="W247" s="101"/>
      <c r="X247" s="101"/>
      <c r="Y247" s="101"/>
      <c r="Z247" s="101"/>
      <c r="AA247" s="101"/>
      <c r="AB247" s="101"/>
      <c r="AC247" s="99"/>
    </row>
    <row r="248" spans="1:29">
      <c r="A248" s="100"/>
      <c r="B248" s="100"/>
      <c r="C248" s="100"/>
      <c r="D248" s="100"/>
      <c r="E248" s="100"/>
      <c r="F248" s="100"/>
      <c r="G248" s="100"/>
      <c r="H248" s="100"/>
      <c r="I248" s="100"/>
      <c r="J248" s="100"/>
      <c r="K248" s="100"/>
      <c r="L248" s="100"/>
      <c r="M248" s="117"/>
      <c r="N248" s="117"/>
      <c r="Q248" s="101"/>
      <c r="R248" s="101"/>
      <c r="S248" s="101"/>
      <c r="T248" s="101"/>
      <c r="U248" s="101"/>
      <c r="V248" s="101"/>
      <c r="W248" s="101"/>
      <c r="X248" s="101"/>
      <c r="Y248" s="101"/>
      <c r="Z248" s="101"/>
      <c r="AA248" s="101"/>
      <c r="AB248" s="101"/>
      <c r="AC248" s="99"/>
    </row>
    <row r="249" spans="1:29">
      <c r="A249" s="101"/>
      <c r="B249" s="101"/>
      <c r="C249" s="101"/>
      <c r="D249" s="101"/>
      <c r="E249" s="101"/>
      <c r="F249" s="101"/>
      <c r="G249" s="101"/>
      <c r="H249" s="101"/>
      <c r="I249" s="101"/>
      <c r="J249" s="101"/>
      <c r="K249" s="101"/>
      <c r="L249" s="101"/>
      <c r="M249" s="117"/>
      <c r="N249" s="117"/>
      <c r="Q249" s="101"/>
      <c r="R249" s="101"/>
      <c r="S249" s="101"/>
      <c r="T249" s="101"/>
      <c r="U249" s="101"/>
      <c r="V249" s="101"/>
      <c r="W249" s="101"/>
      <c r="X249" s="101"/>
      <c r="Y249" s="101"/>
      <c r="Z249" s="101"/>
      <c r="AA249" s="101"/>
      <c r="AB249" s="101"/>
      <c r="AC249" s="99"/>
    </row>
    <row r="250" spans="1:29">
      <c r="A250" s="101"/>
      <c r="B250" s="101"/>
      <c r="C250" s="101"/>
      <c r="D250" s="101"/>
      <c r="E250" s="101"/>
      <c r="F250" s="101"/>
      <c r="G250" s="101"/>
      <c r="H250" s="101"/>
      <c r="I250" s="101"/>
      <c r="J250" s="101"/>
      <c r="K250" s="101"/>
      <c r="L250" s="101"/>
      <c r="M250" s="117"/>
      <c r="N250" s="117"/>
      <c r="Q250" s="101"/>
      <c r="R250" s="101"/>
      <c r="S250" s="101"/>
      <c r="T250" s="101"/>
      <c r="U250" s="101"/>
      <c r="V250" s="101"/>
      <c r="W250" s="101"/>
      <c r="X250" s="101"/>
      <c r="Y250" s="101"/>
      <c r="Z250" s="101"/>
      <c r="AA250" s="101"/>
      <c r="AB250" s="101"/>
      <c r="AC250" s="99"/>
    </row>
    <row r="251" spans="1:29">
      <c r="A251" s="101"/>
      <c r="B251" s="101"/>
      <c r="C251" s="101"/>
      <c r="D251" s="101"/>
      <c r="E251" s="101"/>
      <c r="F251" s="101"/>
      <c r="G251" s="101"/>
      <c r="H251" s="101"/>
      <c r="I251" s="101"/>
      <c r="J251" s="101"/>
      <c r="K251" s="101"/>
      <c r="L251" s="101"/>
      <c r="M251" s="117"/>
      <c r="N251" s="117"/>
      <c r="Q251" s="102"/>
      <c r="R251" s="102"/>
      <c r="S251" s="101"/>
      <c r="T251" s="101"/>
      <c r="U251" s="101"/>
      <c r="V251" s="101"/>
      <c r="W251" s="101"/>
      <c r="X251" s="101"/>
      <c r="Y251" s="101"/>
      <c r="Z251" s="101"/>
      <c r="AA251" s="101"/>
      <c r="AB251" s="101"/>
      <c r="AC251" s="99"/>
    </row>
    <row r="252" spans="1:29">
      <c r="A252" s="101"/>
      <c r="B252" s="101"/>
      <c r="C252" s="101"/>
      <c r="D252" s="101"/>
      <c r="E252" s="101"/>
      <c r="F252" s="101"/>
      <c r="G252" s="101"/>
      <c r="H252" s="101"/>
      <c r="I252" s="101"/>
      <c r="J252" s="101"/>
      <c r="K252" s="101"/>
      <c r="L252" s="101"/>
      <c r="M252" s="117"/>
      <c r="N252" s="117"/>
      <c r="Q252" s="102"/>
      <c r="R252" s="102"/>
      <c r="S252" s="101"/>
      <c r="T252" s="101"/>
      <c r="U252" s="101"/>
      <c r="V252" s="101"/>
      <c r="W252" s="101"/>
      <c r="X252" s="101"/>
      <c r="Y252" s="101"/>
      <c r="Z252" s="101"/>
      <c r="AA252" s="101"/>
      <c r="AB252" s="101"/>
      <c r="AC252" s="99"/>
    </row>
    <row r="253" spans="1:29">
      <c r="A253" s="101"/>
      <c r="B253" s="101"/>
      <c r="C253" s="101"/>
      <c r="D253" s="101"/>
      <c r="E253" s="101"/>
      <c r="F253" s="101"/>
      <c r="G253" s="101"/>
      <c r="H253" s="101"/>
      <c r="I253" s="101"/>
      <c r="J253" s="101"/>
      <c r="K253" s="101"/>
      <c r="L253" s="101"/>
      <c r="M253" s="117"/>
      <c r="N253" s="117"/>
      <c r="Q253" s="102"/>
      <c r="R253" s="102"/>
      <c r="S253" s="101"/>
      <c r="T253" s="101"/>
      <c r="U253" s="101"/>
      <c r="V253" s="101"/>
      <c r="W253" s="101"/>
      <c r="X253" s="101"/>
      <c r="Y253" s="101"/>
      <c r="Z253" s="101"/>
      <c r="AA253" s="101"/>
      <c r="AB253" s="101"/>
      <c r="AC253" s="99"/>
    </row>
    <row r="254" spans="1:29" ht="13.5" customHeight="1">
      <c r="A254" s="102"/>
      <c r="B254" s="102"/>
      <c r="C254" s="101"/>
      <c r="D254" s="101"/>
      <c r="E254" s="101"/>
      <c r="F254" s="101"/>
      <c r="G254" s="101"/>
      <c r="H254" s="101"/>
      <c r="I254" s="101"/>
      <c r="J254" s="101"/>
      <c r="K254" s="101"/>
      <c r="L254" s="101"/>
      <c r="M254" s="117"/>
      <c r="N254" s="117"/>
      <c r="Q254" s="102"/>
      <c r="R254" s="102"/>
      <c r="S254" s="101"/>
      <c r="T254" s="101"/>
      <c r="U254" s="101"/>
      <c r="V254" s="101"/>
      <c r="W254" s="101"/>
      <c r="X254" s="101"/>
      <c r="Y254" s="101"/>
      <c r="Z254" s="101"/>
      <c r="AA254" s="101"/>
      <c r="AB254" s="101"/>
      <c r="AC254" s="99"/>
    </row>
    <row r="255" spans="1:29">
      <c r="A255" s="102"/>
      <c r="B255" s="102"/>
      <c r="C255" s="101"/>
      <c r="D255" s="101"/>
      <c r="E255" s="101"/>
      <c r="F255" s="101"/>
      <c r="G255" s="101"/>
      <c r="H255" s="101"/>
      <c r="I255" s="101"/>
      <c r="J255" s="101"/>
      <c r="K255" s="101"/>
      <c r="L255" s="101"/>
      <c r="M255" s="117"/>
      <c r="N255" s="117"/>
      <c r="Q255" s="102"/>
      <c r="R255" s="102"/>
      <c r="S255" s="101"/>
      <c r="T255" s="101"/>
      <c r="U255" s="101"/>
      <c r="V255" s="101"/>
      <c r="W255" s="101"/>
      <c r="X255" s="101"/>
      <c r="Y255" s="101"/>
      <c r="Z255" s="101"/>
      <c r="AA255" s="101"/>
      <c r="AB255" s="101"/>
      <c r="AC255" s="99"/>
    </row>
    <row r="256" spans="1:29" ht="13.5" customHeight="1">
      <c r="A256" s="102"/>
      <c r="B256" s="102"/>
      <c r="C256" s="101"/>
      <c r="D256" s="101"/>
      <c r="E256" s="101"/>
      <c r="F256" s="101"/>
      <c r="G256" s="101"/>
      <c r="H256" s="101"/>
      <c r="I256" s="101"/>
      <c r="J256" s="101"/>
      <c r="K256" s="101"/>
      <c r="L256" s="101"/>
      <c r="M256" s="117"/>
      <c r="N256" s="117"/>
      <c r="Q256" s="102"/>
      <c r="R256" s="102"/>
      <c r="S256" s="101"/>
      <c r="T256" s="101"/>
      <c r="U256" s="101"/>
      <c r="V256" s="101"/>
      <c r="W256" s="101"/>
      <c r="X256" s="101"/>
      <c r="Y256" s="101"/>
      <c r="Z256" s="101"/>
      <c r="AA256" s="101"/>
      <c r="AB256" s="101"/>
      <c r="AC256" s="99"/>
    </row>
    <row r="257" spans="1:29">
      <c r="A257" s="102"/>
      <c r="B257" s="102"/>
      <c r="C257" s="101"/>
      <c r="D257" s="101"/>
      <c r="E257" s="101"/>
      <c r="F257" s="101"/>
      <c r="G257" s="101"/>
      <c r="H257" s="101"/>
      <c r="I257" s="101"/>
      <c r="J257" s="101"/>
      <c r="K257" s="101"/>
      <c r="L257" s="101"/>
      <c r="M257" s="117"/>
      <c r="N257" s="117"/>
      <c r="Q257" s="101"/>
      <c r="R257" s="101"/>
      <c r="S257" s="101"/>
      <c r="T257" s="101"/>
      <c r="U257" s="101"/>
      <c r="V257" s="101"/>
      <c r="W257" s="101"/>
      <c r="X257" s="101"/>
      <c r="Y257" s="101"/>
      <c r="Z257" s="101"/>
      <c r="AA257" s="101"/>
      <c r="AB257" s="101"/>
      <c r="AC257" s="99"/>
    </row>
    <row r="258" spans="1:29" ht="13.5" customHeight="1">
      <c r="A258" s="102"/>
      <c r="B258" s="102"/>
      <c r="C258" s="101"/>
      <c r="D258" s="101"/>
      <c r="E258" s="101"/>
      <c r="F258" s="101"/>
      <c r="G258" s="101"/>
      <c r="H258" s="101"/>
      <c r="I258" s="101"/>
      <c r="J258" s="101"/>
      <c r="K258" s="101"/>
      <c r="L258" s="101"/>
      <c r="M258" s="117"/>
      <c r="N258" s="117"/>
      <c r="Q258" s="101"/>
      <c r="R258" s="101"/>
      <c r="S258" s="101"/>
      <c r="T258" s="101"/>
      <c r="U258" s="101"/>
      <c r="V258" s="101"/>
      <c r="W258" s="101"/>
      <c r="X258" s="101"/>
      <c r="Y258" s="101"/>
      <c r="Z258" s="101"/>
      <c r="AA258" s="101"/>
      <c r="AB258" s="101"/>
      <c r="AC258" s="99"/>
    </row>
    <row r="259" spans="1:29">
      <c r="A259" s="102"/>
      <c r="B259" s="102"/>
      <c r="C259" s="101"/>
      <c r="D259" s="101"/>
      <c r="E259" s="101"/>
      <c r="F259" s="101"/>
      <c r="G259" s="101"/>
      <c r="H259" s="101"/>
      <c r="I259" s="101"/>
      <c r="J259" s="101"/>
      <c r="K259" s="101"/>
      <c r="L259" s="101"/>
      <c r="M259" s="117"/>
      <c r="N259" s="117"/>
      <c r="Q259" s="25"/>
      <c r="R259" s="25"/>
      <c r="S259" s="25"/>
      <c r="T259" s="25"/>
      <c r="U259" s="25"/>
      <c r="V259" s="25"/>
      <c r="W259" s="25"/>
      <c r="X259" s="25"/>
      <c r="Y259" s="25"/>
      <c r="Z259" s="25"/>
      <c r="AA259" s="25"/>
      <c r="AB259" s="25"/>
    </row>
    <row r="260" spans="1:29">
      <c r="A260" s="101"/>
      <c r="B260" s="101"/>
      <c r="C260" s="101"/>
      <c r="D260" s="101"/>
      <c r="E260" s="101"/>
      <c r="F260" s="101"/>
      <c r="G260" s="101"/>
      <c r="H260" s="101"/>
      <c r="I260" s="101"/>
      <c r="J260" s="101"/>
      <c r="K260" s="101"/>
      <c r="L260" s="101"/>
      <c r="M260" s="117"/>
      <c r="N260" s="117"/>
      <c r="Q260" s="25"/>
      <c r="R260" s="25"/>
      <c r="S260" s="25"/>
      <c r="T260" s="25"/>
      <c r="U260" s="25"/>
      <c r="V260" s="25"/>
      <c r="W260" s="25"/>
      <c r="X260" s="25"/>
      <c r="Y260" s="25"/>
      <c r="Z260" s="25"/>
      <c r="AA260" s="25"/>
      <c r="AB260" s="25"/>
    </row>
    <row r="261" spans="1:29">
      <c r="A261" s="101"/>
      <c r="B261" s="101"/>
      <c r="C261" s="101"/>
      <c r="D261" s="101"/>
      <c r="E261" s="101"/>
      <c r="F261" s="101"/>
      <c r="G261" s="101"/>
      <c r="H261" s="101"/>
      <c r="I261" s="101"/>
      <c r="J261" s="101"/>
      <c r="K261" s="101"/>
      <c r="L261" s="101"/>
      <c r="M261" s="117"/>
      <c r="N261" s="117"/>
      <c r="Q261" s="25"/>
      <c r="R261" s="25"/>
      <c r="S261" s="25"/>
      <c r="T261" s="25"/>
      <c r="U261" s="25"/>
      <c r="V261" s="25"/>
      <c r="W261" s="25"/>
      <c r="X261" s="25"/>
      <c r="Y261" s="25"/>
      <c r="Z261" s="25"/>
      <c r="AA261" s="25"/>
      <c r="AB261" s="25"/>
    </row>
    <row r="262" spans="1:29">
      <c r="A262" s="117"/>
      <c r="B262" s="117"/>
      <c r="C262" s="117"/>
      <c r="D262" s="117"/>
      <c r="E262" s="117"/>
      <c r="F262" s="117"/>
      <c r="G262" s="117"/>
      <c r="H262" s="117"/>
      <c r="I262" s="117"/>
      <c r="J262" s="117"/>
      <c r="K262" s="117"/>
      <c r="L262" s="117"/>
      <c r="M262" s="117"/>
      <c r="N262" s="117"/>
      <c r="Q262" s="25"/>
      <c r="R262" s="25"/>
      <c r="S262" s="25"/>
      <c r="T262" s="25"/>
      <c r="U262" s="25"/>
      <c r="V262" s="25"/>
      <c r="W262" s="25"/>
      <c r="X262" s="25"/>
      <c r="Y262" s="25"/>
      <c r="Z262" s="25"/>
      <c r="AA262" s="25"/>
      <c r="AB262" s="25"/>
    </row>
    <row r="263" spans="1:29">
      <c r="A263" s="101"/>
      <c r="B263" s="117"/>
      <c r="C263" s="117"/>
      <c r="D263" s="117"/>
      <c r="E263" s="117"/>
      <c r="F263" s="117"/>
      <c r="G263" s="117"/>
      <c r="H263" s="117"/>
      <c r="I263" s="117"/>
      <c r="J263" s="117"/>
      <c r="K263" s="117"/>
      <c r="L263" s="117"/>
      <c r="M263" s="117"/>
      <c r="N263" s="117"/>
      <c r="Q263" s="25"/>
      <c r="R263" s="25"/>
      <c r="S263" s="25"/>
      <c r="T263" s="25"/>
      <c r="U263" s="25"/>
      <c r="V263" s="25"/>
      <c r="W263" s="25"/>
      <c r="X263" s="25"/>
      <c r="Y263" s="25"/>
      <c r="Z263" s="25"/>
      <c r="AA263" s="25"/>
      <c r="AB263" s="25"/>
    </row>
    <row r="264" spans="1:29">
      <c r="A264" s="101"/>
      <c r="B264" s="117"/>
      <c r="C264" s="117"/>
      <c r="D264" s="117"/>
      <c r="E264" s="117"/>
      <c r="F264" s="117"/>
      <c r="G264" s="117"/>
      <c r="H264" s="117"/>
      <c r="I264" s="117"/>
      <c r="J264" s="117"/>
      <c r="K264" s="117"/>
      <c r="L264" s="117"/>
      <c r="M264" s="117"/>
      <c r="N264" s="117"/>
      <c r="Q264" s="25"/>
      <c r="R264" s="25"/>
      <c r="S264" s="25"/>
      <c r="T264" s="25"/>
      <c r="U264" s="25"/>
      <c r="V264" s="25"/>
      <c r="W264" s="25"/>
      <c r="X264" s="25"/>
      <c r="Y264" s="25"/>
      <c r="Z264" s="25"/>
      <c r="AA264" s="25"/>
      <c r="AB264" s="25"/>
    </row>
    <row r="265" spans="1:29">
      <c r="A265" s="118"/>
      <c r="B265" s="118"/>
      <c r="C265" s="118"/>
      <c r="D265" s="118"/>
      <c r="E265" s="118"/>
      <c r="F265" s="118"/>
      <c r="G265" s="118"/>
      <c r="H265" s="118"/>
      <c r="I265" s="118"/>
      <c r="J265" s="118"/>
      <c r="K265" s="118"/>
      <c r="L265" s="118"/>
      <c r="M265" s="118"/>
      <c r="N265" s="118"/>
      <c r="Q265" s="25"/>
      <c r="R265" s="25"/>
      <c r="S265" s="25"/>
      <c r="T265" s="25"/>
      <c r="U265" s="25"/>
      <c r="V265" s="25"/>
      <c r="W265" s="25"/>
      <c r="X265" s="25"/>
      <c r="Y265" s="25"/>
      <c r="Z265" s="25"/>
      <c r="AA265" s="25"/>
      <c r="AB265" s="25"/>
    </row>
    <row r="266" spans="1:29">
      <c r="A266" s="118"/>
      <c r="B266" s="118"/>
      <c r="C266" s="118"/>
      <c r="D266" s="118"/>
      <c r="E266" s="118"/>
      <c r="F266" s="118"/>
      <c r="G266" s="118"/>
      <c r="H266" s="118"/>
      <c r="I266" s="118"/>
      <c r="J266" s="118"/>
      <c r="K266" s="118"/>
      <c r="L266" s="118"/>
      <c r="M266" s="118"/>
      <c r="N266" s="118"/>
    </row>
    <row r="267" spans="1:29">
      <c r="A267" s="101"/>
      <c r="B267" s="117"/>
      <c r="C267" s="117"/>
      <c r="D267" s="117"/>
      <c r="E267" s="117"/>
      <c r="F267" s="117"/>
      <c r="G267" s="117"/>
      <c r="H267" s="117"/>
      <c r="I267" s="117"/>
      <c r="J267" s="117"/>
      <c r="K267" s="117"/>
      <c r="L267" s="117"/>
      <c r="M267" s="117"/>
      <c r="N267" s="117"/>
    </row>
    <row r="268" spans="1:29">
      <c r="A268" s="118"/>
      <c r="B268" s="118"/>
      <c r="C268" s="118"/>
      <c r="D268" s="118"/>
      <c r="E268" s="118"/>
      <c r="F268" s="118"/>
      <c r="G268" s="118"/>
      <c r="H268" s="118"/>
      <c r="I268" s="118"/>
      <c r="J268" s="118"/>
      <c r="K268" s="118"/>
      <c r="L268" s="118"/>
      <c r="M268" s="118"/>
      <c r="N268" s="118"/>
    </row>
    <row r="269" spans="1:29">
      <c r="A269" s="118"/>
      <c r="B269" s="118"/>
      <c r="C269" s="118"/>
      <c r="D269" s="118"/>
      <c r="E269" s="118"/>
      <c r="F269" s="118"/>
      <c r="G269" s="118"/>
      <c r="H269" s="118"/>
      <c r="I269" s="118"/>
      <c r="J269" s="118"/>
      <c r="K269" s="118"/>
      <c r="L269" s="118"/>
      <c r="M269" s="118"/>
      <c r="N269" s="118"/>
    </row>
    <row r="270" spans="1:29">
      <c r="A270" s="101"/>
      <c r="B270" s="117"/>
      <c r="C270" s="117"/>
      <c r="D270" s="117"/>
      <c r="E270" s="117"/>
      <c r="F270" s="117"/>
      <c r="G270" s="117"/>
      <c r="H270" s="117"/>
      <c r="I270" s="117"/>
      <c r="J270" s="117"/>
      <c r="K270" s="117"/>
      <c r="L270" s="117"/>
      <c r="M270" s="117"/>
      <c r="N270" s="117"/>
    </row>
    <row r="271" spans="1:29">
      <c r="A271" s="118"/>
      <c r="B271" s="118"/>
      <c r="C271" s="118"/>
      <c r="D271" s="118"/>
      <c r="E271" s="118"/>
      <c r="F271" s="118"/>
      <c r="G271" s="118"/>
      <c r="H271" s="118"/>
      <c r="I271" s="118"/>
      <c r="J271" s="118"/>
      <c r="K271" s="118"/>
      <c r="L271" s="118"/>
      <c r="M271" s="118"/>
      <c r="N271" s="118"/>
    </row>
    <row r="272" spans="1:29">
      <c r="A272" s="118"/>
      <c r="B272" s="118"/>
      <c r="C272" s="118"/>
      <c r="D272" s="118"/>
      <c r="E272" s="118"/>
      <c r="F272" s="118"/>
      <c r="G272" s="118"/>
      <c r="H272" s="118"/>
      <c r="I272" s="118"/>
      <c r="J272" s="118"/>
      <c r="K272" s="118"/>
      <c r="L272" s="118"/>
      <c r="M272" s="118"/>
      <c r="N272" s="118"/>
    </row>
    <row r="273" spans="1:16">
      <c r="A273" s="86"/>
      <c r="B273" s="86"/>
      <c r="C273" s="86"/>
      <c r="D273" s="86"/>
      <c r="E273" s="86"/>
      <c r="F273" s="86"/>
      <c r="G273" s="86"/>
      <c r="H273" s="86"/>
      <c r="I273" s="86"/>
      <c r="J273" s="86"/>
      <c r="K273" s="86"/>
      <c r="L273" s="86"/>
      <c r="M273" s="86"/>
      <c r="N273" s="86"/>
    </row>
    <row r="274" spans="1:16">
      <c r="A274" s="86"/>
      <c r="B274" s="86"/>
      <c r="C274" s="86"/>
      <c r="D274" s="86"/>
      <c r="E274" s="86"/>
      <c r="F274" s="86"/>
      <c r="G274" s="86"/>
      <c r="H274" s="86"/>
      <c r="I274" s="86"/>
      <c r="J274" s="86"/>
      <c r="K274" s="86"/>
      <c r="L274" s="86"/>
      <c r="M274" s="86"/>
      <c r="N274" s="86"/>
    </row>
    <row r="275" spans="1:16">
      <c r="A275" s="86"/>
      <c r="B275" s="86"/>
      <c r="C275" s="86"/>
      <c r="D275" s="86"/>
      <c r="E275" s="86"/>
      <c r="F275" s="86"/>
      <c r="G275" s="86"/>
      <c r="H275" s="86"/>
      <c r="I275" s="86"/>
      <c r="J275" s="86"/>
      <c r="K275" s="86"/>
      <c r="L275" s="86"/>
      <c r="M275" s="86"/>
      <c r="N275" s="86"/>
    </row>
    <row r="276" spans="1:16">
      <c r="A276" s="135"/>
      <c r="B276" s="137" t="s">
        <v>362</v>
      </c>
      <c r="C276" s="137"/>
      <c r="D276" s="137"/>
      <c r="E276" s="137"/>
      <c r="F276" s="137"/>
      <c r="G276" s="137"/>
      <c r="H276" s="137"/>
      <c r="I276" s="137"/>
      <c r="J276" s="137"/>
      <c r="K276" s="137"/>
      <c r="L276" s="137"/>
      <c r="M276" s="137"/>
      <c r="N276" s="137"/>
      <c r="O276" s="137"/>
      <c r="P276" s="137"/>
    </row>
    <row r="277" spans="1:16" ht="14.25" thickBot="1">
      <c r="A277" s="136"/>
      <c r="B277" s="138"/>
      <c r="C277" s="138"/>
      <c r="D277" s="138"/>
      <c r="E277" s="138"/>
      <c r="F277" s="138"/>
      <c r="G277" s="138"/>
      <c r="H277" s="138"/>
      <c r="I277" s="138"/>
      <c r="J277" s="138"/>
      <c r="K277" s="138"/>
      <c r="L277" s="138"/>
      <c r="M277" s="138"/>
      <c r="N277" s="138"/>
      <c r="O277" s="138"/>
      <c r="P277" s="138"/>
    </row>
    <row r="278" spans="1:16">
      <c r="A278" s="6"/>
      <c r="B278" s="6"/>
      <c r="C278" s="6"/>
      <c r="D278" s="6"/>
      <c r="E278" s="6"/>
      <c r="F278" s="6"/>
      <c r="G278" s="6"/>
      <c r="H278" s="6"/>
      <c r="I278" s="6"/>
      <c r="J278" s="6"/>
      <c r="K278" s="6"/>
      <c r="L278" s="6"/>
      <c r="M278" s="6"/>
    </row>
    <row r="280" spans="1:16" ht="14.25">
      <c r="A280" s="129" t="s">
        <v>33</v>
      </c>
      <c r="B280" s="129"/>
    </row>
    <row r="281" spans="1:16">
      <c r="A281" s="84"/>
      <c r="B281" s="84"/>
    </row>
    <row r="282" spans="1:16">
      <c r="A282" s="133" t="s">
        <v>38</v>
      </c>
      <c r="B282" s="133"/>
      <c r="C282" s="133"/>
      <c r="H282" s="185" t="s">
        <v>267</v>
      </c>
      <c r="I282" s="185"/>
    </row>
    <row r="283" spans="1:16">
      <c r="A283" s="149" t="s">
        <v>39</v>
      </c>
      <c r="B283" s="149"/>
      <c r="C283" s="149"/>
      <c r="D283" s="149" t="s">
        <v>451</v>
      </c>
      <c r="E283" s="149"/>
      <c r="F283" s="149" t="s">
        <v>451</v>
      </c>
      <c r="G283" s="149"/>
      <c r="H283" s="149" t="s">
        <v>451</v>
      </c>
      <c r="I283" s="149"/>
    </row>
    <row r="284" spans="1:16">
      <c r="A284" s="151" t="s">
        <v>40</v>
      </c>
      <c r="B284" s="151"/>
      <c r="C284" s="151"/>
      <c r="D284" s="218"/>
      <c r="E284" s="218"/>
      <c r="F284" s="218"/>
      <c r="G284" s="218"/>
      <c r="H284" s="218"/>
      <c r="I284" s="218"/>
    </row>
    <row r="285" spans="1:16">
      <c r="A285" s="151" t="s">
        <v>41</v>
      </c>
      <c r="B285" s="151"/>
      <c r="C285" s="151"/>
      <c r="D285" s="218"/>
      <c r="E285" s="218"/>
      <c r="F285" s="218"/>
      <c r="G285" s="218"/>
      <c r="H285" s="218"/>
      <c r="I285" s="218"/>
    </row>
    <row r="286" spans="1:16">
      <c r="A286" s="248" t="s">
        <v>42</v>
      </c>
      <c r="B286" s="248"/>
      <c r="C286" s="248"/>
      <c r="D286" s="218"/>
      <c r="E286" s="218"/>
      <c r="F286" s="218"/>
      <c r="G286" s="218"/>
      <c r="H286" s="218"/>
      <c r="I286" s="218"/>
    </row>
    <row r="287" spans="1:16">
      <c r="A287" s="248" t="s">
        <v>43</v>
      </c>
      <c r="B287" s="248"/>
      <c r="C287" s="248"/>
      <c r="D287" s="219"/>
      <c r="E287" s="219"/>
      <c r="F287" s="219"/>
      <c r="G287" s="219"/>
      <c r="H287" s="219"/>
      <c r="I287" s="219"/>
    </row>
    <row r="288" spans="1:16">
      <c r="A288" s="151" t="s">
        <v>44</v>
      </c>
      <c r="B288" s="151"/>
      <c r="C288" s="151"/>
      <c r="D288" s="218"/>
      <c r="E288" s="218"/>
      <c r="F288" s="218"/>
      <c r="G288" s="218"/>
      <c r="H288" s="218"/>
      <c r="I288" s="218"/>
    </row>
    <row r="289" spans="1:9">
      <c r="A289" s="248" t="s">
        <v>45</v>
      </c>
      <c r="B289" s="248"/>
      <c r="C289" s="248"/>
      <c r="D289" s="218"/>
      <c r="E289" s="218"/>
      <c r="F289" s="218"/>
      <c r="G289" s="218"/>
      <c r="H289" s="218"/>
      <c r="I289" s="218"/>
    </row>
    <row r="290" spans="1:9">
      <c r="A290" s="248" t="s">
        <v>46</v>
      </c>
      <c r="B290" s="248"/>
      <c r="C290" s="248"/>
      <c r="D290" s="219"/>
      <c r="E290" s="219"/>
      <c r="F290" s="219"/>
      <c r="G290" s="219"/>
      <c r="H290" s="219"/>
      <c r="I290" s="219"/>
    </row>
    <row r="291" spans="1:9">
      <c r="A291" s="151" t="s">
        <v>47</v>
      </c>
      <c r="B291" s="151"/>
      <c r="C291" s="151"/>
      <c r="D291" s="218"/>
      <c r="E291" s="218"/>
      <c r="F291" s="218"/>
      <c r="G291" s="218"/>
      <c r="H291" s="218"/>
      <c r="I291" s="218"/>
    </row>
    <row r="292" spans="1:9">
      <c r="A292" s="151" t="s">
        <v>48</v>
      </c>
      <c r="B292" s="151"/>
      <c r="C292" s="151"/>
      <c r="D292" s="218"/>
      <c r="E292" s="218"/>
      <c r="F292" s="218"/>
      <c r="G292" s="218"/>
      <c r="H292" s="218"/>
      <c r="I292" s="218"/>
    </row>
    <row r="293" spans="1:9">
      <c r="A293" s="151" t="s">
        <v>266</v>
      </c>
      <c r="B293" s="151"/>
      <c r="C293" s="151"/>
      <c r="D293" s="218"/>
      <c r="E293" s="218"/>
      <c r="F293" s="218"/>
      <c r="G293" s="218"/>
      <c r="H293" s="218"/>
      <c r="I293" s="218"/>
    </row>
    <row r="294" spans="1:9">
      <c r="A294" s="248" t="s">
        <v>49</v>
      </c>
      <c r="B294" s="248"/>
      <c r="C294" s="248"/>
      <c r="D294" s="218"/>
      <c r="E294" s="218"/>
      <c r="F294" s="218"/>
      <c r="G294" s="218"/>
      <c r="H294" s="218"/>
      <c r="I294" s="218"/>
    </row>
    <row r="295" spans="1:9">
      <c r="A295" s="151" t="s">
        <v>50</v>
      </c>
      <c r="B295" s="151"/>
      <c r="C295" s="151"/>
      <c r="D295" s="218"/>
      <c r="E295" s="218"/>
      <c r="F295" s="218"/>
      <c r="G295" s="218"/>
      <c r="H295" s="218"/>
      <c r="I295" s="218"/>
    </row>
    <row r="296" spans="1:9">
      <c r="A296" s="151" t="s">
        <v>51</v>
      </c>
      <c r="B296" s="151"/>
      <c r="C296" s="151"/>
      <c r="D296" s="218"/>
      <c r="E296" s="218"/>
      <c r="F296" s="218"/>
      <c r="G296" s="218"/>
      <c r="H296" s="218"/>
      <c r="I296" s="218"/>
    </row>
    <row r="297" spans="1:9">
      <c r="A297" s="248" t="s">
        <v>52</v>
      </c>
      <c r="B297" s="248"/>
      <c r="C297" s="248"/>
      <c r="D297" s="218"/>
      <c r="E297" s="218"/>
      <c r="F297" s="218"/>
      <c r="G297" s="218"/>
      <c r="H297" s="218"/>
      <c r="I297" s="218"/>
    </row>
    <row r="298" spans="1:9">
      <c r="A298" s="151" t="s">
        <v>53</v>
      </c>
      <c r="B298" s="151"/>
      <c r="C298" s="151"/>
      <c r="D298" s="218"/>
      <c r="E298" s="218"/>
      <c r="F298" s="218"/>
      <c r="G298" s="218"/>
      <c r="H298" s="218"/>
      <c r="I298" s="218"/>
    </row>
    <row r="299" spans="1:9">
      <c r="A299" s="248" t="s">
        <v>54</v>
      </c>
      <c r="B299" s="248"/>
      <c r="C299" s="248"/>
      <c r="D299" s="218"/>
      <c r="E299" s="218"/>
      <c r="F299" s="218"/>
      <c r="G299" s="218"/>
      <c r="H299" s="218"/>
      <c r="I299" s="218"/>
    </row>
    <row r="300" spans="1:9">
      <c r="A300" s="7"/>
      <c r="B300" s="7"/>
      <c r="C300" s="7"/>
      <c r="D300" s="7"/>
      <c r="E300" s="7"/>
      <c r="F300" s="7"/>
      <c r="G300" s="7"/>
      <c r="H300" s="7"/>
      <c r="I300" s="7"/>
    </row>
    <row r="302" spans="1:9">
      <c r="A302" s="133" t="s">
        <v>55</v>
      </c>
      <c r="B302" s="133"/>
      <c r="C302" s="133"/>
      <c r="H302" s="185" t="s">
        <v>267</v>
      </c>
      <c r="I302" s="185"/>
    </row>
    <row r="303" spans="1:9">
      <c r="A303" s="149" t="s">
        <v>56</v>
      </c>
      <c r="B303" s="149"/>
      <c r="C303" s="149"/>
      <c r="D303" s="149" t="s">
        <v>451</v>
      </c>
      <c r="E303" s="149"/>
      <c r="F303" s="149" t="s">
        <v>451</v>
      </c>
      <c r="G303" s="149"/>
      <c r="H303" s="149" t="s">
        <v>451</v>
      </c>
      <c r="I303" s="149"/>
    </row>
    <row r="304" spans="1:9">
      <c r="A304" s="151" t="s">
        <v>57</v>
      </c>
      <c r="B304" s="151"/>
      <c r="C304" s="151"/>
      <c r="D304" s="214"/>
      <c r="E304" s="215"/>
      <c r="F304" s="218"/>
      <c r="G304" s="218"/>
      <c r="H304" s="218"/>
      <c r="I304" s="218"/>
    </row>
    <row r="305" spans="1:18">
      <c r="A305" s="151" t="s">
        <v>58</v>
      </c>
      <c r="B305" s="151"/>
      <c r="C305" s="151"/>
      <c r="D305" s="214"/>
      <c r="E305" s="215"/>
      <c r="F305" s="218"/>
      <c r="G305" s="218"/>
      <c r="H305" s="218"/>
      <c r="I305" s="218"/>
    </row>
    <row r="306" spans="1:18">
      <c r="A306" s="149" t="s">
        <v>59</v>
      </c>
      <c r="B306" s="149"/>
      <c r="C306" s="149"/>
      <c r="D306" s="218"/>
      <c r="E306" s="218"/>
      <c r="F306" s="218"/>
      <c r="G306" s="218"/>
      <c r="H306" s="218"/>
      <c r="I306" s="218"/>
    </row>
    <row r="307" spans="1:18">
      <c r="A307" s="151" t="s">
        <v>60</v>
      </c>
      <c r="B307" s="151"/>
      <c r="C307" s="151"/>
      <c r="D307" s="214"/>
      <c r="E307" s="215"/>
      <c r="F307" s="218"/>
      <c r="G307" s="218"/>
      <c r="H307" s="218"/>
      <c r="I307" s="218"/>
    </row>
    <row r="308" spans="1:18">
      <c r="A308" s="151" t="s">
        <v>61</v>
      </c>
      <c r="B308" s="151"/>
      <c r="C308" s="151"/>
      <c r="D308" s="218"/>
      <c r="E308" s="218"/>
      <c r="F308" s="218"/>
      <c r="G308" s="218"/>
      <c r="H308" s="218"/>
      <c r="I308" s="218"/>
    </row>
    <row r="309" spans="1:18">
      <c r="A309" s="151" t="s">
        <v>62</v>
      </c>
      <c r="B309" s="151"/>
      <c r="C309" s="151"/>
      <c r="D309" s="214"/>
      <c r="E309" s="215"/>
      <c r="F309" s="218"/>
      <c r="G309" s="218"/>
      <c r="H309" s="218"/>
      <c r="I309" s="218"/>
    </row>
    <row r="310" spans="1:18">
      <c r="A310" s="151" t="s">
        <v>63</v>
      </c>
      <c r="B310" s="151"/>
      <c r="C310" s="151"/>
      <c r="D310" s="214"/>
      <c r="E310" s="215"/>
      <c r="F310" s="214"/>
      <c r="G310" s="215"/>
      <c r="H310" s="214"/>
      <c r="I310" s="215"/>
    </row>
    <row r="311" spans="1:18">
      <c r="G311" s="9"/>
      <c r="I311" s="9"/>
    </row>
    <row r="312" spans="1:18">
      <c r="G312" s="9"/>
      <c r="I312" s="9"/>
    </row>
    <row r="315" spans="1:18">
      <c r="A315" s="135"/>
      <c r="B315" s="137" t="s">
        <v>362</v>
      </c>
      <c r="C315" s="137"/>
      <c r="D315" s="137"/>
      <c r="E315" s="137"/>
      <c r="F315" s="137"/>
      <c r="G315" s="137"/>
      <c r="H315" s="137"/>
      <c r="I315" s="137"/>
      <c r="J315" s="137"/>
      <c r="K315" s="137"/>
      <c r="L315" s="137"/>
      <c r="M315" s="137"/>
      <c r="N315" s="137"/>
      <c r="O315" s="137"/>
      <c r="P315" s="137"/>
    </row>
    <row r="316" spans="1:18" ht="14.25" thickBot="1">
      <c r="A316" s="136"/>
      <c r="B316" s="138"/>
      <c r="C316" s="138"/>
      <c r="D316" s="138"/>
      <c r="E316" s="138"/>
      <c r="F316" s="138"/>
      <c r="G316" s="138"/>
      <c r="H316" s="138"/>
      <c r="I316" s="138"/>
      <c r="J316" s="138"/>
      <c r="K316" s="138"/>
      <c r="L316" s="138"/>
      <c r="M316" s="138"/>
      <c r="N316" s="138"/>
      <c r="O316" s="138"/>
      <c r="P316" s="138"/>
    </row>
    <row r="319" spans="1:18">
      <c r="A319" s="133" t="s">
        <v>323</v>
      </c>
      <c r="B319" s="133"/>
      <c r="C319" s="133"/>
      <c r="J319" s="27"/>
      <c r="K319" s="27"/>
      <c r="L319" s="185" t="s">
        <v>267</v>
      </c>
      <c r="M319" s="185"/>
    </row>
    <row r="320" spans="1:18">
      <c r="A320" s="149" t="s">
        <v>39</v>
      </c>
      <c r="B320" s="149"/>
      <c r="C320" s="149"/>
      <c r="D320" s="149" t="s">
        <v>451</v>
      </c>
      <c r="E320" s="149"/>
      <c r="F320" s="149" t="s">
        <v>451</v>
      </c>
      <c r="G320" s="149"/>
      <c r="H320" s="149" t="s">
        <v>451</v>
      </c>
      <c r="I320" s="149"/>
      <c r="J320" s="149" t="s">
        <v>327</v>
      </c>
      <c r="K320" s="149"/>
      <c r="L320" s="147" t="s">
        <v>325</v>
      </c>
      <c r="M320" s="148"/>
      <c r="O320" s="1"/>
      <c r="P320" s="1"/>
      <c r="Q320"/>
      <c r="R320"/>
    </row>
    <row r="321" spans="1:18">
      <c r="A321" s="151" t="s">
        <v>67</v>
      </c>
      <c r="B321" s="151"/>
      <c r="C321" s="151"/>
      <c r="D321" s="218"/>
      <c r="E321" s="218"/>
      <c r="F321" s="218"/>
      <c r="G321" s="218"/>
      <c r="H321" s="218"/>
      <c r="I321" s="218"/>
      <c r="J321" s="214"/>
      <c r="K321" s="215"/>
      <c r="L321" s="218"/>
      <c r="M321" s="218"/>
      <c r="O321" s="1"/>
      <c r="P321" s="1"/>
      <c r="Q321"/>
      <c r="R321"/>
    </row>
    <row r="322" spans="1:18">
      <c r="A322" s="207" t="s">
        <v>68</v>
      </c>
      <c r="B322" s="207"/>
      <c r="C322" s="207"/>
      <c r="D322" s="218"/>
      <c r="E322" s="218"/>
      <c r="F322" s="218"/>
      <c r="G322" s="218"/>
      <c r="H322" s="218"/>
      <c r="I322" s="218"/>
      <c r="J322" s="218"/>
      <c r="K322" s="218"/>
      <c r="L322" s="218"/>
      <c r="M322" s="218"/>
      <c r="O322" s="1"/>
      <c r="P322" s="1"/>
      <c r="Q322"/>
      <c r="R322"/>
    </row>
    <row r="323" spans="1:18">
      <c r="A323" s="208" t="s">
        <v>69</v>
      </c>
      <c r="B323" s="212"/>
      <c r="C323" s="209"/>
      <c r="D323" s="218"/>
      <c r="E323" s="218"/>
      <c r="F323" s="218"/>
      <c r="G323" s="218"/>
      <c r="H323" s="218"/>
      <c r="I323" s="218"/>
      <c r="J323" s="218"/>
      <c r="K323" s="218"/>
      <c r="L323" s="218"/>
      <c r="M323" s="218"/>
      <c r="O323" s="1"/>
      <c r="P323" s="1"/>
      <c r="Q323"/>
      <c r="R323"/>
    </row>
    <row r="324" spans="1:18">
      <c r="A324" s="201" t="s">
        <v>70</v>
      </c>
      <c r="B324" s="202"/>
      <c r="C324" s="203"/>
      <c r="D324" s="218"/>
      <c r="E324" s="218"/>
      <c r="F324" s="218"/>
      <c r="G324" s="218"/>
      <c r="H324" s="218"/>
      <c r="I324" s="218"/>
      <c r="J324" s="214"/>
      <c r="K324" s="215"/>
      <c r="L324" s="218"/>
      <c r="M324" s="218"/>
      <c r="O324" s="1"/>
      <c r="P324" s="1"/>
      <c r="Q324"/>
      <c r="R324"/>
    </row>
    <row r="325" spans="1:18">
      <c r="A325" s="151" t="s">
        <v>71</v>
      </c>
      <c r="B325" s="151"/>
      <c r="C325" s="151"/>
      <c r="D325" s="218"/>
      <c r="E325" s="218"/>
      <c r="F325" s="218"/>
      <c r="G325" s="218"/>
      <c r="H325" s="218"/>
      <c r="I325" s="218"/>
      <c r="J325" s="218"/>
      <c r="K325" s="218"/>
      <c r="L325" s="218"/>
      <c r="M325" s="218"/>
      <c r="O325" s="1"/>
      <c r="P325" s="1"/>
      <c r="Q325"/>
      <c r="R325"/>
    </row>
    <row r="326" spans="1:18">
      <c r="A326" s="208" t="s">
        <v>73</v>
      </c>
      <c r="B326" s="212"/>
      <c r="C326" s="209"/>
      <c r="D326" s="218"/>
      <c r="E326" s="218"/>
      <c r="F326" s="218"/>
      <c r="G326" s="218"/>
      <c r="H326" s="218"/>
      <c r="I326" s="218"/>
      <c r="J326" s="218"/>
      <c r="K326" s="218"/>
      <c r="L326" s="218"/>
      <c r="M326" s="218"/>
      <c r="O326" s="1"/>
      <c r="P326" s="1"/>
      <c r="Q326"/>
      <c r="R326"/>
    </row>
    <row r="327" spans="1:18">
      <c r="A327" s="208" t="s">
        <v>72</v>
      </c>
      <c r="B327" s="212"/>
      <c r="C327" s="209"/>
      <c r="D327" s="218"/>
      <c r="E327" s="218"/>
      <c r="F327" s="218"/>
      <c r="G327" s="218"/>
      <c r="H327" s="218"/>
      <c r="I327" s="218"/>
      <c r="J327" s="218"/>
      <c r="K327" s="218"/>
      <c r="L327" s="218"/>
      <c r="M327" s="218"/>
      <c r="O327" s="1"/>
      <c r="P327" s="1"/>
      <c r="Q327"/>
      <c r="R327"/>
    </row>
    <row r="328" spans="1:18">
      <c r="A328" s="151" t="s">
        <v>74</v>
      </c>
      <c r="B328" s="151"/>
      <c r="C328" s="151"/>
      <c r="D328" s="218"/>
      <c r="E328" s="218"/>
      <c r="F328" s="218"/>
      <c r="G328" s="218"/>
      <c r="H328" s="218"/>
      <c r="I328" s="218"/>
      <c r="J328" s="214"/>
      <c r="K328" s="215"/>
      <c r="L328" s="218"/>
      <c r="M328" s="218"/>
      <c r="O328" s="1"/>
      <c r="P328" s="1"/>
      <c r="Q328"/>
      <c r="R328"/>
    </row>
    <row r="329" spans="1:18">
      <c r="A329" s="151" t="s">
        <v>75</v>
      </c>
      <c r="B329" s="151"/>
      <c r="C329" s="151"/>
      <c r="D329" s="218"/>
      <c r="E329" s="218"/>
      <c r="F329" s="218"/>
      <c r="G329" s="218"/>
      <c r="H329" s="218"/>
      <c r="I329" s="218"/>
      <c r="J329" s="214"/>
      <c r="K329" s="215"/>
      <c r="L329" s="218"/>
      <c r="M329" s="218"/>
      <c r="O329" s="1"/>
      <c r="P329" s="1"/>
      <c r="Q329"/>
      <c r="R329"/>
    </row>
    <row r="330" spans="1:18" ht="14.25" thickBot="1">
      <c r="A330" s="246" t="s">
        <v>76</v>
      </c>
      <c r="B330" s="246"/>
      <c r="C330" s="246"/>
      <c r="D330" s="243"/>
      <c r="E330" s="243"/>
      <c r="F330" s="243"/>
      <c r="G330" s="243"/>
      <c r="H330" s="243"/>
      <c r="I330" s="243"/>
      <c r="J330" s="228"/>
      <c r="K330" s="229"/>
      <c r="L330" s="243"/>
      <c r="M330" s="243"/>
      <c r="O330" s="1"/>
      <c r="P330" s="1"/>
      <c r="Q330"/>
      <c r="R330"/>
    </row>
    <row r="331" spans="1:18">
      <c r="A331" s="198" t="s">
        <v>77</v>
      </c>
      <c r="B331" s="199"/>
      <c r="C331" s="200"/>
      <c r="D331" s="230"/>
      <c r="E331" s="230"/>
      <c r="F331" s="230"/>
      <c r="G331" s="230"/>
      <c r="H331" s="230"/>
      <c r="I331" s="230"/>
      <c r="J331" s="230"/>
      <c r="K331" s="230"/>
      <c r="L331" s="230"/>
      <c r="M331" s="230"/>
      <c r="O331" s="1"/>
      <c r="P331" s="1"/>
      <c r="Q331"/>
      <c r="R331"/>
    </row>
    <row r="332" spans="1:18">
      <c r="A332" s="151" t="s">
        <v>78</v>
      </c>
      <c r="B332" s="151"/>
      <c r="C332" s="151"/>
      <c r="D332" s="218"/>
      <c r="E332" s="218"/>
      <c r="F332" s="218"/>
      <c r="G332" s="218"/>
      <c r="H332" s="218"/>
      <c r="I332" s="218"/>
      <c r="J332" s="218"/>
      <c r="K332" s="218"/>
      <c r="L332" s="218"/>
      <c r="M332" s="218"/>
      <c r="O332" s="1"/>
      <c r="P332" s="1"/>
      <c r="Q332"/>
      <c r="R332"/>
    </row>
    <row r="333" spans="1:18">
      <c r="A333" s="151" t="s">
        <v>79</v>
      </c>
      <c r="B333" s="151"/>
      <c r="C333" s="151"/>
      <c r="D333" s="218"/>
      <c r="E333" s="218"/>
      <c r="F333" s="218"/>
      <c r="G333" s="218"/>
      <c r="H333" s="218"/>
      <c r="I333" s="218"/>
      <c r="J333" s="218"/>
      <c r="K333" s="218"/>
      <c r="L333" s="218"/>
      <c r="M333" s="218"/>
      <c r="O333" s="1"/>
      <c r="P333" s="1"/>
      <c r="Q333"/>
      <c r="R333"/>
    </row>
    <row r="334" spans="1:18">
      <c r="A334" s="201" t="s">
        <v>80</v>
      </c>
      <c r="B334" s="202"/>
      <c r="C334" s="203"/>
      <c r="D334" s="218"/>
      <c r="E334" s="218"/>
      <c r="F334" s="218"/>
      <c r="G334" s="218"/>
      <c r="H334" s="218"/>
      <c r="I334" s="218"/>
      <c r="J334" s="218"/>
      <c r="K334" s="218"/>
      <c r="L334" s="218"/>
      <c r="M334" s="218"/>
      <c r="O334" s="1"/>
      <c r="P334" s="1"/>
      <c r="Q334"/>
      <c r="R334"/>
    </row>
    <row r="335" spans="1:18">
      <c r="A335" s="151" t="s">
        <v>81</v>
      </c>
      <c r="B335" s="151"/>
      <c r="C335" s="151"/>
      <c r="D335" s="218"/>
      <c r="E335" s="218"/>
      <c r="F335" s="218"/>
      <c r="G335" s="218"/>
      <c r="H335" s="218"/>
      <c r="I335" s="218"/>
      <c r="J335" s="218"/>
      <c r="K335" s="218"/>
      <c r="L335" s="218"/>
      <c r="M335" s="218"/>
      <c r="O335" s="1"/>
      <c r="P335" s="1"/>
      <c r="Q335"/>
      <c r="R335"/>
    </row>
    <row r="336" spans="1:18">
      <c r="A336" s="149" t="s">
        <v>82</v>
      </c>
      <c r="B336" s="149"/>
      <c r="C336" s="149"/>
      <c r="D336" s="218"/>
      <c r="E336" s="218"/>
      <c r="F336" s="218"/>
      <c r="G336" s="218"/>
      <c r="H336" s="218"/>
      <c r="I336" s="218"/>
      <c r="J336" s="218"/>
      <c r="K336" s="218"/>
      <c r="L336" s="218"/>
      <c r="M336" s="218"/>
      <c r="O336" s="1"/>
      <c r="P336" s="1"/>
      <c r="Q336"/>
      <c r="R336"/>
    </row>
    <row r="337" spans="1:18">
      <c r="A337" s="149" t="s">
        <v>83</v>
      </c>
      <c r="B337" s="149"/>
      <c r="C337" s="149"/>
      <c r="D337" s="218"/>
      <c r="E337" s="218"/>
      <c r="F337" s="218"/>
      <c r="G337" s="218"/>
      <c r="H337" s="218"/>
      <c r="I337" s="218"/>
      <c r="J337" s="218"/>
      <c r="K337" s="218"/>
      <c r="L337" s="218"/>
      <c r="M337" s="218"/>
      <c r="O337" s="1"/>
      <c r="P337" s="1"/>
      <c r="Q337"/>
      <c r="R337"/>
    </row>
    <row r="338" spans="1:18">
      <c r="A338" s="149" t="s">
        <v>84</v>
      </c>
      <c r="B338" s="149"/>
      <c r="C338" s="149"/>
      <c r="D338" s="218"/>
      <c r="E338" s="218"/>
      <c r="F338" s="218"/>
      <c r="G338" s="218"/>
      <c r="H338" s="218"/>
      <c r="I338" s="218"/>
      <c r="J338" s="218"/>
      <c r="K338" s="218"/>
      <c r="L338" s="218"/>
      <c r="M338" s="218"/>
      <c r="O338" s="1"/>
      <c r="P338" s="1"/>
      <c r="Q338"/>
      <c r="R338"/>
    </row>
    <row r="339" spans="1:18">
      <c r="A339" s="231" t="s">
        <v>367</v>
      </c>
      <c r="B339" s="231"/>
      <c r="C339" s="231"/>
      <c r="D339" s="231"/>
      <c r="E339" s="231"/>
      <c r="F339" s="231"/>
      <c r="G339" s="231"/>
      <c r="H339" s="231"/>
      <c r="I339" s="231"/>
      <c r="J339" s="231"/>
      <c r="K339" s="231"/>
      <c r="L339" s="231"/>
      <c r="M339" s="231"/>
    </row>
    <row r="340" spans="1:18">
      <c r="A340" s="205"/>
      <c r="B340" s="205"/>
      <c r="C340" s="205"/>
      <c r="D340" s="205"/>
      <c r="E340" s="205"/>
      <c r="F340" s="205"/>
      <c r="G340" s="205"/>
      <c r="H340" s="205"/>
      <c r="I340" s="205"/>
      <c r="J340" s="205"/>
      <c r="K340" s="205"/>
      <c r="L340" s="205"/>
      <c r="M340" s="205"/>
    </row>
    <row r="341" spans="1:18">
      <c r="A341" s="205"/>
      <c r="B341" s="205"/>
      <c r="C341" s="205"/>
      <c r="D341" s="205"/>
      <c r="E341" s="205"/>
      <c r="F341" s="205"/>
      <c r="G341" s="205"/>
      <c r="H341" s="205"/>
      <c r="I341" s="205"/>
      <c r="J341" s="205"/>
      <c r="K341" s="205"/>
      <c r="L341" s="205"/>
      <c r="M341" s="205"/>
    </row>
    <row r="342" spans="1:18">
      <c r="A342" s="205"/>
      <c r="B342" s="205"/>
      <c r="C342" s="205"/>
      <c r="D342" s="205"/>
      <c r="E342" s="205"/>
      <c r="F342" s="205"/>
      <c r="G342" s="205"/>
      <c r="H342" s="205"/>
      <c r="I342" s="205"/>
      <c r="J342" s="205"/>
      <c r="K342" s="205"/>
      <c r="L342" s="205"/>
      <c r="M342" s="205"/>
    </row>
    <row r="343" spans="1:18">
      <c r="A343" s="205"/>
      <c r="B343" s="205"/>
      <c r="C343" s="205"/>
      <c r="D343" s="205"/>
      <c r="E343" s="205"/>
      <c r="F343" s="205"/>
      <c r="G343" s="205"/>
      <c r="H343" s="205"/>
      <c r="I343" s="205"/>
      <c r="J343" s="205"/>
      <c r="K343" s="205"/>
      <c r="L343" s="205"/>
      <c r="M343" s="205"/>
    </row>
    <row r="344" spans="1:18">
      <c r="A344" s="205"/>
      <c r="B344" s="205"/>
      <c r="C344" s="205"/>
      <c r="D344" s="205"/>
      <c r="E344" s="205"/>
      <c r="F344" s="205"/>
      <c r="G344" s="205"/>
      <c r="H344" s="205"/>
      <c r="I344" s="205"/>
      <c r="J344" s="205"/>
      <c r="K344" s="205"/>
      <c r="L344" s="205"/>
      <c r="M344" s="205"/>
    </row>
    <row r="345" spans="1:18">
      <c r="A345" s="8"/>
      <c r="B345" s="8"/>
      <c r="C345" s="8"/>
      <c r="D345" s="7"/>
      <c r="E345" s="7"/>
      <c r="F345" s="7"/>
      <c r="G345" s="7"/>
      <c r="H345" s="7"/>
      <c r="I345" s="7"/>
    </row>
    <row r="346" spans="1:18">
      <c r="A346" s="8"/>
      <c r="B346" s="8"/>
      <c r="C346" s="8"/>
      <c r="D346" s="7"/>
      <c r="E346" s="7"/>
      <c r="F346" s="7"/>
      <c r="G346" s="7"/>
      <c r="H346" s="7"/>
      <c r="I346" s="7"/>
    </row>
    <row r="347" spans="1:18">
      <c r="A347" s="8"/>
      <c r="B347" s="8"/>
      <c r="C347" s="8"/>
      <c r="D347" s="7"/>
      <c r="E347" s="7"/>
      <c r="F347" s="7"/>
      <c r="G347" s="7"/>
      <c r="H347" s="7"/>
      <c r="I347" s="7"/>
    </row>
    <row r="348" spans="1:18">
      <c r="A348" s="8"/>
      <c r="B348" s="8"/>
      <c r="C348" s="8"/>
      <c r="D348" s="7"/>
      <c r="E348" s="7"/>
      <c r="F348" s="7"/>
      <c r="G348" s="7"/>
      <c r="H348" s="7"/>
      <c r="I348" s="7"/>
    </row>
    <row r="349" spans="1:18">
      <c r="A349" s="8"/>
      <c r="B349" s="8"/>
      <c r="C349" s="8"/>
      <c r="D349" s="7"/>
      <c r="E349" s="7"/>
      <c r="F349" s="7"/>
      <c r="G349" s="7"/>
      <c r="H349" s="7"/>
      <c r="I349" s="7"/>
    </row>
    <row r="350" spans="1:18">
      <c r="A350" s="8"/>
      <c r="B350" s="8"/>
      <c r="C350" s="8"/>
      <c r="D350" s="7"/>
      <c r="E350" s="7"/>
      <c r="F350" s="7"/>
      <c r="G350" s="7"/>
      <c r="H350" s="7"/>
      <c r="I350" s="7"/>
    </row>
    <row r="351" spans="1:18">
      <c r="A351" s="8"/>
      <c r="B351" s="8"/>
      <c r="C351" s="8"/>
      <c r="D351" s="7"/>
      <c r="E351" s="7"/>
      <c r="F351" s="7"/>
      <c r="G351" s="7"/>
      <c r="H351" s="7"/>
      <c r="I351" s="7"/>
    </row>
    <row r="352" spans="1:18">
      <c r="A352" s="8"/>
      <c r="B352" s="8"/>
      <c r="C352" s="8"/>
      <c r="D352" s="7"/>
      <c r="E352" s="7"/>
      <c r="F352" s="7"/>
      <c r="G352" s="7"/>
      <c r="H352" s="7"/>
      <c r="I352" s="7"/>
    </row>
    <row r="353" spans="1:18">
      <c r="A353" s="8"/>
      <c r="B353" s="8"/>
      <c r="C353" s="8"/>
      <c r="D353" s="7"/>
      <c r="E353" s="7"/>
      <c r="F353" s="7"/>
      <c r="G353" s="7"/>
      <c r="H353" s="7"/>
      <c r="I353" s="7"/>
    </row>
    <row r="354" spans="1:18">
      <c r="A354" s="135"/>
      <c r="B354" s="137" t="s">
        <v>362</v>
      </c>
      <c r="C354" s="137"/>
      <c r="D354" s="137"/>
      <c r="E354" s="137"/>
      <c r="F354" s="137"/>
      <c r="G354" s="137"/>
      <c r="H354" s="137"/>
      <c r="I354" s="137"/>
      <c r="J354" s="137"/>
      <c r="K354" s="137"/>
      <c r="L354" s="137"/>
      <c r="M354" s="137"/>
      <c r="N354" s="137"/>
      <c r="O354" s="137"/>
      <c r="P354" s="137"/>
    </row>
    <row r="355" spans="1:18" ht="14.25" thickBot="1">
      <c r="A355" s="136"/>
      <c r="B355" s="138"/>
      <c r="C355" s="138"/>
      <c r="D355" s="138"/>
      <c r="E355" s="138"/>
      <c r="F355" s="138"/>
      <c r="G355" s="138"/>
      <c r="H355" s="138"/>
      <c r="I355" s="138"/>
      <c r="J355" s="138"/>
      <c r="K355" s="138"/>
      <c r="L355" s="138"/>
      <c r="M355" s="138"/>
      <c r="N355" s="138"/>
      <c r="O355" s="138"/>
      <c r="P355" s="138"/>
    </row>
    <row r="356" spans="1:18">
      <c r="A356" s="8"/>
      <c r="B356" s="8"/>
      <c r="C356" s="8"/>
      <c r="D356" s="7"/>
      <c r="E356" s="7"/>
      <c r="F356" s="7"/>
      <c r="G356" s="7"/>
      <c r="H356" s="7"/>
      <c r="I356" s="7"/>
    </row>
    <row r="357" spans="1:18">
      <c r="A357" s="8"/>
      <c r="B357" s="8"/>
      <c r="C357" s="8"/>
      <c r="D357" s="7"/>
      <c r="E357" s="7"/>
      <c r="F357" s="7"/>
      <c r="G357" s="7"/>
      <c r="H357" s="7"/>
      <c r="I357" s="7"/>
    </row>
    <row r="358" spans="1:18">
      <c r="A358" s="276" t="s">
        <v>326</v>
      </c>
      <c r="B358" s="276"/>
      <c r="C358" s="276"/>
      <c r="D358" s="22"/>
      <c r="E358" s="7"/>
      <c r="F358" s="7"/>
      <c r="G358" s="7"/>
      <c r="H358" s="7"/>
      <c r="I358" s="7"/>
    </row>
    <row r="359" spans="1:18">
      <c r="A359" s="277" t="s">
        <v>330</v>
      </c>
      <c r="B359" s="277"/>
      <c r="C359" s="277"/>
      <c r="D359" s="277"/>
      <c r="E359" s="277"/>
      <c r="F359" s="277"/>
      <c r="G359" s="277"/>
      <c r="H359" s="277"/>
      <c r="I359" s="277"/>
      <c r="J359" s="277"/>
      <c r="K359" s="277"/>
      <c r="L359" s="277"/>
      <c r="M359" s="277"/>
      <c r="N359" s="277"/>
      <c r="O359" s="277"/>
    </row>
    <row r="360" spans="1:18">
      <c r="A360" s="278" t="s">
        <v>331</v>
      </c>
      <c r="B360" s="278"/>
      <c r="C360" s="278"/>
      <c r="D360" s="278"/>
      <c r="E360" s="278"/>
      <c r="F360" s="278"/>
      <c r="G360" s="278"/>
      <c r="H360" s="278"/>
      <c r="I360" s="278"/>
      <c r="J360" s="278"/>
      <c r="K360" s="278"/>
      <c r="L360" s="278"/>
      <c r="M360" s="278"/>
      <c r="N360" s="278"/>
      <c r="O360" s="278"/>
    </row>
    <row r="361" spans="1:18">
      <c r="A361" s="149" t="s">
        <v>287</v>
      </c>
      <c r="B361" s="149"/>
      <c r="C361" s="149"/>
      <c r="D361" s="149"/>
      <c r="E361" s="149"/>
      <c r="F361" s="149"/>
      <c r="G361" s="149"/>
      <c r="H361" s="149" t="s">
        <v>304</v>
      </c>
      <c r="I361" s="149"/>
      <c r="J361" s="149"/>
      <c r="K361" s="149"/>
      <c r="L361" s="149" t="s">
        <v>289</v>
      </c>
      <c r="M361" s="149"/>
      <c r="N361" s="149"/>
      <c r="O361" s="149"/>
      <c r="P361" s="1"/>
      <c r="Q361"/>
      <c r="R361"/>
    </row>
    <row r="362" spans="1:18">
      <c r="A362" s="149"/>
      <c r="B362" s="149"/>
      <c r="C362" s="149"/>
      <c r="D362" s="149"/>
      <c r="E362" s="149"/>
      <c r="F362" s="149"/>
      <c r="G362" s="149"/>
      <c r="H362" s="149" t="s">
        <v>288</v>
      </c>
      <c r="I362" s="149"/>
      <c r="J362" s="149" t="s">
        <v>293</v>
      </c>
      <c r="K362" s="149"/>
      <c r="L362" s="149"/>
      <c r="M362" s="149"/>
      <c r="N362" s="149"/>
      <c r="O362" s="149"/>
      <c r="P362" s="1"/>
      <c r="Q362"/>
      <c r="R362"/>
    </row>
    <row r="363" spans="1:18">
      <c r="A363" s="151" t="s">
        <v>290</v>
      </c>
      <c r="B363" s="151"/>
      <c r="C363" s="151"/>
      <c r="D363" s="151"/>
      <c r="E363" s="151"/>
      <c r="F363" s="151"/>
      <c r="G363" s="151"/>
      <c r="H363" s="149"/>
      <c r="I363" s="149"/>
      <c r="J363" s="206"/>
      <c r="K363" s="206"/>
      <c r="L363" s="206"/>
      <c r="M363" s="206"/>
      <c r="N363" s="206"/>
      <c r="O363" s="206"/>
      <c r="P363" s="1"/>
      <c r="Q363"/>
      <c r="R363"/>
    </row>
    <row r="364" spans="1:18">
      <c r="A364" s="151" t="s">
        <v>291</v>
      </c>
      <c r="B364" s="151"/>
      <c r="C364" s="151"/>
      <c r="D364" s="151"/>
      <c r="E364" s="151"/>
      <c r="F364" s="151"/>
      <c r="G364" s="151"/>
      <c r="H364" s="149"/>
      <c r="I364" s="149"/>
      <c r="J364" s="206"/>
      <c r="K364" s="206"/>
      <c r="L364" s="206"/>
      <c r="M364" s="206"/>
      <c r="N364" s="206"/>
      <c r="O364" s="206"/>
      <c r="P364" s="1"/>
      <c r="R364"/>
    </row>
    <row r="365" spans="1:18">
      <c r="A365" s="208" t="s">
        <v>344</v>
      </c>
      <c r="B365" s="212"/>
      <c r="C365" s="212"/>
      <c r="D365" s="212"/>
      <c r="E365" s="212"/>
      <c r="F365" s="212"/>
      <c r="G365" s="209"/>
      <c r="H365" s="149"/>
      <c r="I365" s="149"/>
      <c r="J365" s="206"/>
      <c r="K365" s="206"/>
      <c r="L365" s="206"/>
      <c r="M365" s="206"/>
      <c r="N365" s="206"/>
      <c r="O365" s="206"/>
      <c r="P365" s="1"/>
      <c r="R365" s="77"/>
    </row>
    <row r="366" spans="1:18">
      <c r="A366" s="253" t="s">
        <v>292</v>
      </c>
      <c r="B366" s="253"/>
      <c r="C366" s="253"/>
      <c r="D366" s="253"/>
      <c r="E366" s="253"/>
      <c r="F366" s="253"/>
      <c r="G366" s="253"/>
      <c r="H366" s="255" t="s">
        <v>298</v>
      </c>
      <c r="I366" s="255"/>
      <c r="J366" s="265"/>
      <c r="K366" s="265"/>
      <c r="L366" s="265">
        <f>J366*(1-Q366)-J366</f>
        <v>0</v>
      </c>
      <c r="M366" s="265"/>
      <c r="N366" s="265"/>
      <c r="O366" s="265"/>
      <c r="P366" s="1"/>
      <c r="Q366" s="21"/>
    </row>
    <row r="367" spans="1:18">
      <c r="A367" s="270" t="s">
        <v>351</v>
      </c>
      <c r="B367" s="271"/>
      <c r="C367" s="271"/>
      <c r="D367" s="271"/>
      <c r="E367" s="271"/>
      <c r="F367" s="271"/>
      <c r="G367" s="272"/>
      <c r="H367" s="256" t="s">
        <v>301</v>
      </c>
      <c r="I367" s="256"/>
      <c r="J367" s="266"/>
      <c r="K367" s="266"/>
      <c r="L367" s="266">
        <f>J367*(1-Q367)-J367</f>
        <v>0</v>
      </c>
      <c r="M367" s="266"/>
      <c r="N367" s="266"/>
      <c r="O367" s="266"/>
      <c r="P367" s="1"/>
      <c r="Q367" s="21"/>
    </row>
    <row r="368" spans="1:18">
      <c r="A368" s="270"/>
      <c r="B368" s="271"/>
      <c r="C368" s="271"/>
      <c r="D368" s="271"/>
      <c r="E368" s="271"/>
      <c r="F368" s="271"/>
      <c r="G368" s="272"/>
      <c r="H368" s="256" t="s">
        <v>300</v>
      </c>
      <c r="I368" s="256"/>
      <c r="J368" s="266"/>
      <c r="K368" s="266"/>
      <c r="L368" s="266">
        <f>J368*(1-Q368)-J368</f>
        <v>0</v>
      </c>
      <c r="M368" s="266"/>
      <c r="N368" s="266"/>
      <c r="O368" s="266"/>
      <c r="P368" s="1"/>
      <c r="Q368" s="21"/>
    </row>
    <row r="369" spans="1:18">
      <c r="A369" s="270"/>
      <c r="B369" s="271"/>
      <c r="C369" s="271"/>
      <c r="D369" s="271"/>
      <c r="E369" s="271"/>
      <c r="F369" s="271"/>
      <c r="G369" s="272"/>
      <c r="H369" s="256" t="s">
        <v>299</v>
      </c>
      <c r="I369" s="256"/>
      <c r="J369" s="266"/>
      <c r="K369" s="266"/>
      <c r="L369" s="266">
        <f>J369*(1-Q369)-J369</f>
        <v>0</v>
      </c>
      <c r="M369" s="266"/>
      <c r="N369" s="266"/>
      <c r="O369" s="266"/>
      <c r="P369" s="1"/>
      <c r="Q369" s="21"/>
    </row>
    <row r="370" spans="1:18">
      <c r="A370" s="273"/>
      <c r="B370" s="274"/>
      <c r="C370" s="274"/>
      <c r="D370" s="274"/>
      <c r="E370" s="274"/>
      <c r="F370" s="274"/>
      <c r="G370" s="275"/>
      <c r="H370" s="263" t="s">
        <v>302</v>
      </c>
      <c r="I370" s="263"/>
      <c r="J370" s="267"/>
      <c r="K370" s="267"/>
      <c r="L370" s="267">
        <f>J370*(1-Q370)-J370</f>
        <v>0</v>
      </c>
      <c r="M370" s="267"/>
      <c r="N370" s="267"/>
      <c r="O370" s="267"/>
      <c r="P370" s="1"/>
      <c r="Q370" s="21"/>
    </row>
    <row r="371" spans="1:18">
      <c r="A371" s="253" t="s">
        <v>303</v>
      </c>
      <c r="B371" s="253"/>
      <c r="C371" s="253"/>
      <c r="D371" s="253"/>
      <c r="E371" s="253"/>
      <c r="F371" s="253"/>
      <c r="G371" s="253"/>
      <c r="H371" s="255"/>
      <c r="I371" s="255"/>
      <c r="J371" s="265"/>
      <c r="K371" s="265"/>
      <c r="L371" s="265">
        <f>Q371*R371-J371</f>
        <v>0</v>
      </c>
      <c r="M371" s="265"/>
      <c r="N371" s="265"/>
      <c r="O371" s="265"/>
      <c r="P371" s="1"/>
      <c r="Q371" s="18"/>
      <c r="R371" s="19"/>
    </row>
    <row r="372" spans="1:18">
      <c r="A372" s="257" t="s">
        <v>308</v>
      </c>
      <c r="B372" s="258"/>
      <c r="C372" s="258"/>
      <c r="D372" s="258"/>
      <c r="E372" s="258"/>
      <c r="F372" s="258"/>
      <c r="G372" s="259"/>
      <c r="H372" s="256"/>
      <c r="I372" s="256"/>
      <c r="J372" s="266"/>
      <c r="K372" s="266"/>
      <c r="L372" s="266">
        <f>Q372*R372-J372</f>
        <v>0</v>
      </c>
      <c r="M372" s="266"/>
      <c r="N372" s="266"/>
      <c r="O372" s="266"/>
      <c r="P372" s="1"/>
      <c r="Q372" s="18"/>
      <c r="R372" s="19"/>
    </row>
    <row r="373" spans="1:18">
      <c r="A373" s="260"/>
      <c r="B373" s="261"/>
      <c r="C373" s="261"/>
      <c r="D373" s="261"/>
      <c r="E373" s="261"/>
      <c r="F373" s="261"/>
      <c r="G373" s="262"/>
      <c r="H373" s="263"/>
      <c r="I373" s="263"/>
      <c r="J373" s="267"/>
      <c r="K373" s="267"/>
      <c r="L373" s="267">
        <f>Q373*R373-J373</f>
        <v>0</v>
      </c>
      <c r="M373" s="267"/>
      <c r="N373" s="267"/>
      <c r="O373" s="267"/>
      <c r="P373" s="1"/>
      <c r="Q373" s="18"/>
      <c r="R373" s="19"/>
    </row>
    <row r="374" spans="1:18">
      <c r="A374" s="207" t="s">
        <v>345</v>
      </c>
      <c r="B374" s="207"/>
      <c r="C374" s="207"/>
      <c r="D374" s="207"/>
      <c r="E374" s="207"/>
      <c r="F374" s="207"/>
      <c r="G374" s="207"/>
      <c r="H374" s="149"/>
      <c r="I374" s="149"/>
      <c r="J374" s="206"/>
      <c r="K374" s="206"/>
      <c r="L374" s="206">
        <f>0-J374</f>
        <v>0</v>
      </c>
      <c r="M374" s="206"/>
      <c r="N374" s="206"/>
      <c r="O374" s="206"/>
      <c r="P374" s="1"/>
      <c r="Q374"/>
      <c r="R374"/>
    </row>
    <row r="375" spans="1:18">
      <c r="A375" s="207"/>
      <c r="B375" s="207"/>
      <c r="C375" s="207"/>
      <c r="D375" s="207"/>
      <c r="E375" s="207"/>
      <c r="F375" s="207"/>
      <c r="G375" s="207"/>
      <c r="H375" s="149"/>
      <c r="I375" s="149"/>
      <c r="J375" s="206"/>
      <c r="K375" s="206"/>
      <c r="L375" s="206"/>
      <c r="M375" s="206"/>
      <c r="N375" s="206"/>
      <c r="O375" s="206"/>
      <c r="P375" s="1"/>
      <c r="Q375"/>
      <c r="R375"/>
    </row>
    <row r="376" spans="1:18">
      <c r="A376" s="149" t="s">
        <v>307</v>
      </c>
      <c r="B376" s="149"/>
      <c r="C376" s="149"/>
      <c r="D376" s="149"/>
      <c r="E376" s="149"/>
      <c r="F376" s="149"/>
      <c r="G376" s="149"/>
      <c r="H376" s="149"/>
      <c r="I376" s="149"/>
      <c r="J376" s="206"/>
      <c r="K376" s="206"/>
      <c r="L376" s="206"/>
      <c r="M376" s="206"/>
      <c r="N376" s="206">
        <f>SUM(L365:M375)</f>
        <v>0</v>
      </c>
      <c r="O376" s="206"/>
      <c r="P376" s="1"/>
      <c r="Q376"/>
      <c r="R376"/>
    </row>
    <row r="377" spans="1:18" ht="14.25" thickBot="1">
      <c r="A377" s="246" t="s">
        <v>294</v>
      </c>
      <c r="B377" s="246"/>
      <c r="C377" s="246"/>
      <c r="D377" s="246"/>
      <c r="E377" s="246"/>
      <c r="F377" s="246"/>
      <c r="G377" s="246"/>
      <c r="H377" s="264"/>
      <c r="I377" s="264"/>
      <c r="J377" s="268"/>
      <c r="K377" s="268"/>
      <c r="L377" s="268"/>
      <c r="M377" s="268"/>
      <c r="N377" s="268">
        <f>N363+N376</f>
        <v>0</v>
      </c>
      <c r="O377" s="268"/>
      <c r="P377" s="1"/>
      <c r="Q377"/>
      <c r="R377"/>
    </row>
    <row r="378" spans="1:18">
      <c r="A378" s="194" t="s">
        <v>295</v>
      </c>
      <c r="B378" s="194"/>
      <c r="C378" s="194"/>
      <c r="D378" s="194"/>
      <c r="E378" s="194"/>
      <c r="F378" s="194"/>
      <c r="G378" s="194"/>
      <c r="H378" s="193"/>
      <c r="I378" s="193"/>
      <c r="J378" s="269"/>
      <c r="K378" s="269"/>
      <c r="L378" s="269"/>
      <c r="M378" s="269"/>
      <c r="N378" s="269"/>
      <c r="O378" s="269"/>
      <c r="P378" s="1"/>
      <c r="Q378" s="16"/>
      <c r="R378"/>
    </row>
    <row r="379" spans="1:18">
      <c r="A379" s="207" t="s">
        <v>349</v>
      </c>
      <c r="B379" s="207"/>
      <c r="C379" s="207"/>
      <c r="D379" s="207"/>
      <c r="E379" s="207"/>
      <c r="F379" s="207"/>
      <c r="G379" s="207"/>
      <c r="H379" s="149"/>
      <c r="I379" s="149"/>
      <c r="J379" s="206"/>
      <c r="K379" s="206"/>
      <c r="L379" s="206">
        <f>-J379</f>
        <v>0</v>
      </c>
      <c r="M379" s="206"/>
      <c r="N379" s="206"/>
      <c r="O379" s="206"/>
      <c r="P379" s="1"/>
      <c r="Q379" s="78"/>
      <c r="R379"/>
    </row>
    <row r="380" spans="1:18">
      <c r="A380" s="253" t="s">
        <v>346</v>
      </c>
      <c r="B380" s="253"/>
      <c r="C380" s="253"/>
      <c r="D380" s="253"/>
      <c r="E380" s="253"/>
      <c r="F380" s="253"/>
      <c r="G380" s="253"/>
      <c r="H380" s="255" t="s">
        <v>306</v>
      </c>
      <c r="I380" s="255"/>
      <c r="J380" s="265"/>
      <c r="K380" s="265"/>
      <c r="L380" s="265">
        <f>Q380-J380</f>
        <v>0</v>
      </c>
      <c r="M380" s="265"/>
      <c r="N380" s="265"/>
      <c r="O380" s="265"/>
      <c r="P380" s="1"/>
      <c r="Q380" s="20"/>
      <c r="R380"/>
    </row>
    <row r="381" spans="1:18">
      <c r="A381" s="254"/>
      <c r="B381" s="254"/>
      <c r="C381" s="254"/>
      <c r="D381" s="254"/>
      <c r="E381" s="254"/>
      <c r="F381" s="254"/>
      <c r="G381" s="254"/>
      <c r="H381" s="263" t="s">
        <v>305</v>
      </c>
      <c r="I381" s="263"/>
      <c r="J381" s="267"/>
      <c r="K381" s="267"/>
      <c r="L381" s="267">
        <f>Q381-J381</f>
        <v>0</v>
      </c>
      <c r="M381" s="267"/>
      <c r="N381" s="267"/>
      <c r="O381" s="267"/>
      <c r="P381" s="1"/>
      <c r="Q381" s="20"/>
      <c r="R381"/>
    </row>
    <row r="382" spans="1:18">
      <c r="A382" s="207" t="s">
        <v>342</v>
      </c>
      <c r="B382" s="207"/>
      <c r="C382" s="207"/>
      <c r="D382" s="207"/>
      <c r="E382" s="207"/>
      <c r="F382" s="207"/>
      <c r="G382" s="207"/>
      <c r="H382" s="149"/>
      <c r="I382" s="149"/>
      <c r="J382" s="206"/>
      <c r="K382" s="206"/>
      <c r="L382" s="206">
        <f>0-J382</f>
        <v>0</v>
      </c>
      <c r="M382" s="206"/>
      <c r="N382" s="206"/>
      <c r="O382" s="206"/>
      <c r="P382" s="11"/>
      <c r="Q382"/>
      <c r="R382"/>
    </row>
    <row r="383" spans="1:18">
      <c r="A383" s="207" t="s">
        <v>347</v>
      </c>
      <c r="B383" s="207"/>
      <c r="C383" s="207"/>
      <c r="D383" s="207"/>
      <c r="E383" s="207"/>
      <c r="F383" s="207"/>
      <c r="G383" s="207"/>
      <c r="H383" s="149"/>
      <c r="I383" s="149"/>
      <c r="J383" s="206"/>
      <c r="K383" s="206"/>
      <c r="L383" s="206">
        <f>-J383</f>
        <v>0</v>
      </c>
      <c r="M383" s="206"/>
      <c r="N383" s="206"/>
      <c r="O383" s="206"/>
      <c r="P383" s="11"/>
      <c r="Q383" s="23"/>
      <c r="R383"/>
    </row>
    <row r="384" spans="1:18">
      <c r="A384" s="147" t="s">
        <v>296</v>
      </c>
      <c r="B384" s="249"/>
      <c r="C384" s="249"/>
      <c r="D384" s="249"/>
      <c r="E384" s="249"/>
      <c r="F384" s="249"/>
      <c r="G384" s="148"/>
      <c r="H384" s="149"/>
      <c r="I384" s="149"/>
      <c r="J384" s="206"/>
      <c r="K384" s="206"/>
      <c r="L384" s="206"/>
      <c r="M384" s="206"/>
      <c r="N384" s="206">
        <f>SUM(L379:M383)</f>
        <v>0</v>
      </c>
      <c r="O384" s="206"/>
      <c r="P384" s="1"/>
      <c r="Q384"/>
      <c r="R384"/>
    </row>
    <row r="385" spans="1:18">
      <c r="A385" s="151" t="s">
        <v>297</v>
      </c>
      <c r="B385" s="151"/>
      <c r="C385" s="151"/>
      <c r="D385" s="151"/>
      <c r="E385" s="151"/>
      <c r="F385" s="151"/>
      <c r="G385" s="151"/>
      <c r="H385" s="149"/>
      <c r="I385" s="149"/>
      <c r="J385" s="206"/>
      <c r="K385" s="206"/>
      <c r="L385" s="206"/>
      <c r="M385" s="206"/>
      <c r="N385" s="206">
        <f>N377+N384</f>
        <v>0</v>
      </c>
      <c r="O385" s="206"/>
      <c r="P385" s="1"/>
      <c r="Q385"/>
      <c r="R385"/>
    </row>
    <row r="386" spans="1:18" ht="13.5" customHeight="1">
      <c r="A386" s="244" t="s">
        <v>368</v>
      </c>
      <c r="B386" s="244"/>
      <c r="C386" s="244"/>
      <c r="D386" s="244"/>
      <c r="E386" s="244"/>
      <c r="F386" s="244"/>
      <c r="G386" s="244"/>
      <c r="H386" s="244"/>
      <c r="I386" s="244"/>
      <c r="J386" s="244"/>
      <c r="K386" s="244"/>
      <c r="L386" s="244"/>
      <c r="M386" s="244"/>
      <c r="N386" s="244"/>
      <c r="O386" s="244"/>
      <c r="P386" s="1"/>
      <c r="Q386"/>
      <c r="R386"/>
    </row>
    <row r="387" spans="1:18">
      <c r="A387" s="245"/>
      <c r="B387" s="245"/>
      <c r="C387" s="245"/>
      <c r="D387" s="245"/>
      <c r="E387" s="245"/>
      <c r="F387" s="245"/>
      <c r="G387" s="245"/>
      <c r="H387" s="245"/>
      <c r="I387" s="245"/>
      <c r="J387" s="245"/>
      <c r="K387" s="245"/>
      <c r="L387" s="245"/>
      <c r="M387" s="245"/>
      <c r="N387" s="245"/>
      <c r="O387" s="245"/>
      <c r="P387" s="1"/>
      <c r="Q387"/>
      <c r="R387"/>
    </row>
    <row r="388" spans="1:18">
      <c r="A388" s="245"/>
      <c r="B388" s="245"/>
      <c r="C388" s="245"/>
      <c r="D388" s="245"/>
      <c r="E388" s="245"/>
      <c r="F388" s="245"/>
      <c r="G388" s="245"/>
      <c r="H388" s="245"/>
      <c r="I388" s="245"/>
      <c r="J388" s="245"/>
      <c r="K388" s="245"/>
      <c r="L388" s="245"/>
      <c r="M388" s="245"/>
      <c r="N388" s="245"/>
      <c r="O388" s="245"/>
      <c r="P388" s="1"/>
      <c r="Q388"/>
      <c r="R388"/>
    </row>
    <row r="389" spans="1:18">
      <c r="A389" s="245"/>
      <c r="B389" s="245"/>
      <c r="C389" s="245"/>
      <c r="D389" s="245"/>
      <c r="E389" s="245"/>
      <c r="F389" s="245"/>
      <c r="G389" s="245"/>
      <c r="H389" s="245"/>
      <c r="I389" s="245"/>
      <c r="J389" s="245"/>
      <c r="K389" s="245"/>
      <c r="L389" s="245"/>
      <c r="M389" s="245"/>
      <c r="N389" s="245"/>
      <c r="O389" s="245"/>
      <c r="P389" s="1"/>
      <c r="Q389"/>
      <c r="R389"/>
    </row>
    <row r="390" spans="1:18">
      <c r="A390" s="245"/>
      <c r="B390" s="245"/>
      <c r="C390" s="245"/>
      <c r="D390" s="245"/>
      <c r="E390" s="245"/>
      <c r="F390" s="245"/>
      <c r="G390" s="245"/>
      <c r="H390" s="245"/>
      <c r="I390" s="245"/>
      <c r="J390" s="245"/>
      <c r="K390" s="245"/>
      <c r="L390" s="245"/>
      <c r="M390" s="245"/>
      <c r="N390" s="245"/>
      <c r="O390" s="245"/>
      <c r="P390" s="1"/>
      <c r="Q390"/>
      <c r="R390"/>
    </row>
    <row r="391" spans="1:18">
      <c r="A391" s="245"/>
      <c r="B391" s="245"/>
      <c r="C391" s="245"/>
      <c r="D391" s="245"/>
      <c r="E391" s="245"/>
      <c r="F391" s="245"/>
      <c r="G391" s="245"/>
      <c r="H391" s="245"/>
      <c r="I391" s="245"/>
      <c r="J391" s="245"/>
      <c r="K391" s="245"/>
      <c r="L391" s="245"/>
      <c r="M391" s="245"/>
      <c r="N391" s="245"/>
      <c r="O391" s="245"/>
      <c r="P391" s="1"/>
      <c r="Q391"/>
      <c r="R391"/>
    </row>
    <row r="392" spans="1:18">
      <c r="A392" s="245"/>
      <c r="B392" s="245"/>
      <c r="C392" s="245"/>
      <c r="D392" s="245"/>
      <c r="E392" s="245"/>
      <c r="F392" s="245"/>
      <c r="G392" s="245"/>
      <c r="H392" s="245"/>
      <c r="I392" s="245"/>
      <c r="J392" s="245"/>
      <c r="K392" s="245"/>
      <c r="L392" s="245"/>
      <c r="M392" s="245"/>
      <c r="N392" s="245"/>
      <c r="O392" s="245"/>
      <c r="P392" s="1"/>
      <c r="Q392"/>
      <c r="R392"/>
    </row>
    <row r="393" spans="1:18">
      <c r="A393" s="135"/>
      <c r="B393" s="137" t="s">
        <v>362</v>
      </c>
      <c r="C393" s="137"/>
      <c r="D393" s="137"/>
      <c r="E393" s="137"/>
      <c r="F393" s="137"/>
      <c r="G393" s="137"/>
      <c r="H393" s="137"/>
      <c r="I393" s="137"/>
      <c r="J393" s="137"/>
      <c r="K393" s="137"/>
      <c r="L393" s="137"/>
      <c r="M393" s="137"/>
      <c r="N393" s="137"/>
      <c r="O393" s="137"/>
      <c r="P393" s="137"/>
      <c r="Q393"/>
      <c r="R393"/>
    </row>
    <row r="394" spans="1:18" ht="14.25" thickBot="1">
      <c r="A394" s="136"/>
      <c r="B394" s="138"/>
      <c r="C394" s="138"/>
      <c r="D394" s="138"/>
      <c r="E394" s="138"/>
      <c r="F394" s="138"/>
      <c r="G394" s="138"/>
      <c r="H394" s="138"/>
      <c r="I394" s="138"/>
      <c r="J394" s="138"/>
      <c r="K394" s="138"/>
      <c r="L394" s="138"/>
      <c r="M394" s="138"/>
      <c r="N394" s="138"/>
      <c r="O394" s="138"/>
      <c r="P394" s="138"/>
      <c r="Q394"/>
      <c r="R394"/>
    </row>
    <row r="395" spans="1:18">
      <c r="A395" s="17"/>
      <c r="B395" s="17"/>
      <c r="C395" s="17"/>
      <c r="D395" s="17"/>
      <c r="E395" s="17"/>
      <c r="F395" s="17"/>
      <c r="G395" s="17"/>
      <c r="H395" s="17"/>
      <c r="I395" s="17"/>
      <c r="J395" s="17"/>
      <c r="K395" s="17"/>
      <c r="L395" s="17"/>
      <c r="M395" s="17"/>
      <c r="N395" s="17"/>
      <c r="O395" s="17"/>
      <c r="P395" s="1"/>
      <c r="Q395"/>
      <c r="R395"/>
    </row>
    <row r="396" spans="1:18">
      <c r="A396" s="17"/>
      <c r="B396" s="17"/>
      <c r="C396" s="17"/>
      <c r="D396" s="17"/>
      <c r="E396" s="17"/>
      <c r="F396" s="17"/>
      <c r="G396" s="17"/>
      <c r="H396" s="17"/>
      <c r="I396" s="17"/>
      <c r="J396" s="17"/>
      <c r="K396" s="17"/>
      <c r="L396" s="17"/>
      <c r="M396" s="17"/>
      <c r="N396" s="17"/>
      <c r="O396" s="17"/>
      <c r="P396" s="1"/>
      <c r="Q396"/>
      <c r="R396"/>
    </row>
    <row r="397" spans="1:18">
      <c r="A397" s="133" t="s">
        <v>328</v>
      </c>
      <c r="B397" s="133"/>
      <c r="C397" s="133"/>
      <c r="H397" s="185" t="s">
        <v>267</v>
      </c>
      <c r="I397" s="185"/>
    </row>
    <row r="398" spans="1:18">
      <c r="A398" s="149" t="s">
        <v>85</v>
      </c>
      <c r="B398" s="149"/>
      <c r="C398" s="149"/>
      <c r="D398" s="149" t="s">
        <v>366</v>
      </c>
      <c r="E398" s="149"/>
      <c r="F398" s="149" t="s">
        <v>365</v>
      </c>
      <c r="G398" s="149"/>
      <c r="H398" s="149" t="s">
        <v>364</v>
      </c>
      <c r="I398" s="149"/>
    </row>
    <row r="399" spans="1:18">
      <c r="A399" s="151"/>
      <c r="B399" s="151"/>
      <c r="C399" s="151"/>
      <c r="D399" s="218"/>
      <c r="E399" s="215"/>
      <c r="F399" s="218"/>
      <c r="G399" s="218"/>
      <c r="H399" s="218"/>
      <c r="I399" s="218"/>
    </row>
    <row r="400" spans="1:18">
      <c r="A400" s="151"/>
      <c r="B400" s="151"/>
      <c r="C400" s="151"/>
      <c r="D400" s="218"/>
      <c r="E400" s="215"/>
      <c r="F400" s="218"/>
      <c r="G400" s="218"/>
      <c r="H400" s="218"/>
      <c r="I400" s="218"/>
    </row>
    <row r="401" spans="1:12">
      <c r="A401" s="151"/>
      <c r="B401" s="151"/>
      <c r="C401" s="151"/>
      <c r="D401" s="218"/>
      <c r="E401" s="218"/>
      <c r="F401" s="218"/>
      <c r="G401" s="218"/>
      <c r="H401" s="218"/>
      <c r="I401" s="218"/>
    </row>
    <row r="402" spans="1:12">
      <c r="A402" s="201"/>
      <c r="B402" s="202"/>
      <c r="C402" s="203"/>
      <c r="D402" s="214"/>
      <c r="E402" s="215"/>
      <c r="F402" s="214"/>
      <c r="G402" s="215"/>
      <c r="H402" s="214"/>
      <c r="I402" s="215"/>
    </row>
    <row r="403" spans="1:12">
      <c r="A403" s="201"/>
      <c r="B403" s="202"/>
      <c r="C403" s="203"/>
      <c r="D403" s="218"/>
      <c r="E403" s="218"/>
      <c r="F403" s="218"/>
      <c r="G403" s="218"/>
      <c r="H403" s="218"/>
      <c r="I403" s="218"/>
    </row>
    <row r="404" spans="1:12">
      <c r="A404" s="201"/>
      <c r="B404" s="202"/>
      <c r="C404" s="203"/>
      <c r="D404" s="218"/>
      <c r="E404" s="218"/>
      <c r="F404" s="218"/>
      <c r="G404" s="218"/>
      <c r="H404" s="218"/>
      <c r="I404" s="218"/>
    </row>
    <row r="405" spans="1:12">
      <c r="A405" s="151"/>
      <c r="B405" s="151"/>
      <c r="C405" s="151"/>
      <c r="D405" s="218"/>
      <c r="E405" s="218"/>
      <c r="F405" s="218"/>
      <c r="G405" s="218"/>
      <c r="H405" s="218"/>
      <c r="I405" s="218"/>
    </row>
    <row r="406" spans="1:12">
      <c r="A406" s="201"/>
      <c r="B406" s="202"/>
      <c r="C406" s="203"/>
      <c r="D406" s="218"/>
      <c r="E406" s="218"/>
      <c r="F406" s="218"/>
      <c r="G406" s="218"/>
      <c r="H406" s="218"/>
      <c r="I406" s="218"/>
    </row>
    <row r="407" spans="1:12">
      <c r="A407" s="151" t="s">
        <v>309</v>
      </c>
      <c r="B407" s="151"/>
      <c r="C407" s="151"/>
      <c r="D407" s="218">
        <f>SUM(D399,D401,D403,D404,D405)</f>
        <v>0</v>
      </c>
      <c r="E407" s="218"/>
      <c r="F407" s="218">
        <f>SUM(F399,F401,F403,F404,F405)</f>
        <v>0</v>
      </c>
      <c r="G407" s="218"/>
      <c r="H407" s="218">
        <f>SUM(H399,H401,H403,H404,H405)</f>
        <v>0</v>
      </c>
      <c r="I407" s="218"/>
    </row>
    <row r="408" spans="1:12">
      <c r="A408" s="151" t="s">
        <v>310</v>
      </c>
      <c r="B408" s="151"/>
      <c r="C408" s="151"/>
      <c r="D408" s="218">
        <f>D407+D402</f>
        <v>0</v>
      </c>
      <c r="E408" s="218"/>
      <c r="F408" s="214">
        <f>F407+F402</f>
        <v>0</v>
      </c>
      <c r="G408" s="215"/>
      <c r="H408" s="214">
        <f>H407+H402</f>
        <v>0</v>
      </c>
      <c r="I408" s="215"/>
    </row>
    <row r="410" spans="1:12">
      <c r="A410" s="133" t="s">
        <v>329</v>
      </c>
      <c r="B410" s="133"/>
      <c r="C410" s="133"/>
    </row>
    <row r="411" spans="1:12">
      <c r="A411" s="227"/>
      <c r="B411" s="227"/>
      <c r="C411" s="227"/>
      <c r="D411" s="227"/>
      <c r="E411" s="227"/>
      <c r="F411" s="227"/>
      <c r="G411" s="227"/>
      <c r="H411" s="227"/>
      <c r="I411" s="227"/>
      <c r="J411" s="227"/>
      <c r="K411" s="227"/>
      <c r="L411" s="227"/>
    </row>
    <row r="412" spans="1:12">
      <c r="A412" s="227"/>
      <c r="B412" s="227"/>
      <c r="C412" s="227"/>
      <c r="D412" s="227"/>
      <c r="E412" s="227"/>
      <c r="F412" s="227"/>
      <c r="G412" s="227"/>
      <c r="H412" s="227"/>
      <c r="I412" s="227"/>
      <c r="J412" s="227"/>
      <c r="K412" s="227"/>
      <c r="L412" s="227"/>
    </row>
    <row r="413" spans="1:12">
      <c r="A413" s="227"/>
      <c r="B413" s="227"/>
      <c r="C413" s="227"/>
      <c r="D413" s="227"/>
      <c r="E413" s="227"/>
      <c r="F413" s="227"/>
      <c r="G413" s="227"/>
      <c r="H413" s="227"/>
      <c r="I413" s="227"/>
      <c r="J413" s="227"/>
      <c r="K413" s="227"/>
      <c r="L413" s="227"/>
    </row>
    <row r="415" spans="1:12">
      <c r="A415" s="196" t="s">
        <v>480</v>
      </c>
      <c r="B415" s="196"/>
      <c r="C415" s="196"/>
      <c r="D415" s="196"/>
      <c r="E415" s="196"/>
      <c r="G415" s="185" t="s">
        <v>268</v>
      </c>
      <c r="H415" s="185"/>
    </row>
    <row r="416" spans="1:12">
      <c r="A416" s="176" t="s">
        <v>93</v>
      </c>
      <c r="B416" s="177"/>
      <c r="C416" s="250" t="s">
        <v>86</v>
      </c>
      <c r="D416" s="147" t="s">
        <v>91</v>
      </c>
      <c r="E416" s="249"/>
      <c r="F416" s="249"/>
      <c r="G416" s="148"/>
      <c r="H416" s="250" t="s">
        <v>92</v>
      </c>
    </row>
    <row r="417" spans="1:18">
      <c r="A417" s="180"/>
      <c r="B417" s="181"/>
      <c r="C417" s="193"/>
      <c r="D417" s="39" t="s">
        <v>87</v>
      </c>
      <c r="E417" s="39" t="s">
        <v>88</v>
      </c>
      <c r="F417" s="39" t="s">
        <v>89</v>
      </c>
      <c r="G417" s="39" t="s">
        <v>90</v>
      </c>
      <c r="H417" s="193"/>
    </row>
    <row r="418" spans="1:18">
      <c r="A418" s="147"/>
      <c r="B418" s="249"/>
      <c r="C418" s="41"/>
      <c r="D418" s="41"/>
      <c r="E418" s="42"/>
      <c r="F418" s="41"/>
      <c r="G418" s="41">
        <f t="shared" ref="G418:G424" si="0">SUM(D418:F418)</f>
        <v>0</v>
      </c>
      <c r="H418" s="43">
        <f t="shared" ref="H418:H424" si="1">C418-G418</f>
        <v>0</v>
      </c>
      <c r="I418" s="10"/>
    </row>
    <row r="419" spans="1:18">
      <c r="A419" s="147"/>
      <c r="B419" s="249"/>
      <c r="C419" s="41"/>
      <c r="D419" s="41"/>
      <c r="E419" s="42"/>
      <c r="F419" s="41"/>
      <c r="G419" s="41">
        <f t="shared" si="0"/>
        <v>0</v>
      </c>
      <c r="H419" s="43">
        <f t="shared" si="1"/>
        <v>0</v>
      </c>
      <c r="I419" s="10"/>
    </row>
    <row r="420" spans="1:18">
      <c r="A420" s="147"/>
      <c r="B420" s="249"/>
      <c r="C420" s="41"/>
      <c r="D420" s="41"/>
      <c r="E420" s="42"/>
      <c r="F420" s="41"/>
      <c r="G420" s="41">
        <f t="shared" si="0"/>
        <v>0</v>
      </c>
      <c r="H420" s="43">
        <f t="shared" si="1"/>
        <v>0</v>
      </c>
      <c r="I420" s="10"/>
    </row>
    <row r="421" spans="1:18">
      <c r="A421" s="147"/>
      <c r="B421" s="249"/>
      <c r="C421" s="41"/>
      <c r="D421" s="41"/>
      <c r="E421" s="42"/>
      <c r="F421" s="41"/>
      <c r="G421" s="41">
        <f t="shared" si="0"/>
        <v>0</v>
      </c>
      <c r="H421" s="43">
        <f t="shared" si="1"/>
        <v>0</v>
      </c>
    </row>
    <row r="422" spans="1:18">
      <c r="A422" s="147"/>
      <c r="B422" s="249"/>
      <c r="C422" s="41"/>
      <c r="D422" s="41"/>
      <c r="E422" s="42"/>
      <c r="F422" s="41"/>
      <c r="G422" s="41">
        <f t="shared" si="0"/>
        <v>0</v>
      </c>
      <c r="H422" s="43">
        <f t="shared" si="1"/>
        <v>0</v>
      </c>
    </row>
    <row r="423" spans="1:18">
      <c r="A423" s="147"/>
      <c r="B423" s="148"/>
      <c r="C423" s="41"/>
      <c r="D423" s="41"/>
      <c r="E423" s="41"/>
      <c r="F423" s="41"/>
      <c r="G423" s="41">
        <f t="shared" si="0"/>
        <v>0</v>
      </c>
      <c r="H423" s="43">
        <f t="shared" si="1"/>
        <v>0</v>
      </c>
    </row>
    <row r="424" spans="1:18">
      <c r="A424" s="147"/>
      <c r="B424" s="148"/>
      <c r="C424" s="41"/>
      <c r="D424" s="41"/>
      <c r="E424" s="41"/>
      <c r="F424" s="41"/>
      <c r="G424" s="41">
        <f t="shared" si="0"/>
        <v>0</v>
      </c>
      <c r="H424" s="43">
        <f t="shared" si="1"/>
        <v>0</v>
      </c>
    </row>
    <row r="425" spans="1:18">
      <c r="A425" s="147"/>
      <c r="B425" s="249"/>
      <c r="C425" s="41"/>
      <c r="D425" s="41"/>
      <c r="E425" s="41"/>
      <c r="F425" s="41"/>
      <c r="G425" s="41"/>
      <c r="H425" s="43"/>
    </row>
    <row r="426" spans="1:18">
      <c r="A426" s="147"/>
      <c r="B426" s="249"/>
      <c r="C426" s="41"/>
      <c r="D426" s="41"/>
      <c r="E426" s="41"/>
      <c r="F426" s="41"/>
      <c r="G426" s="41"/>
      <c r="H426" s="43"/>
    </row>
    <row r="427" spans="1:18" ht="13.5" customHeight="1">
      <c r="A427" s="205" t="s">
        <v>363</v>
      </c>
      <c r="B427" s="205"/>
      <c r="C427" s="205"/>
      <c r="D427" s="205"/>
      <c r="E427" s="205"/>
      <c r="F427" s="205"/>
      <c r="G427" s="205"/>
      <c r="H427" s="205"/>
      <c r="I427" s="205"/>
      <c r="J427" s="205"/>
      <c r="K427" s="205"/>
      <c r="L427" s="205"/>
      <c r="M427" s="96"/>
      <c r="N427" s="96"/>
    </row>
    <row r="428" spans="1:18">
      <c r="A428" s="205"/>
      <c r="B428" s="205"/>
      <c r="C428" s="205"/>
      <c r="D428" s="205"/>
      <c r="E428" s="205"/>
      <c r="F428" s="205"/>
      <c r="G428" s="205"/>
      <c r="H428" s="205"/>
      <c r="I428" s="205"/>
      <c r="J428" s="205"/>
      <c r="K428" s="205"/>
      <c r="L428" s="205"/>
      <c r="M428" s="96"/>
      <c r="N428" s="96"/>
    </row>
    <row r="429" spans="1:18">
      <c r="A429" s="205"/>
      <c r="B429" s="205"/>
      <c r="C429" s="205"/>
      <c r="D429" s="205"/>
      <c r="E429" s="205"/>
      <c r="F429" s="205"/>
      <c r="G429" s="205"/>
      <c r="H429" s="205"/>
      <c r="I429" s="205"/>
      <c r="J429" s="205"/>
      <c r="K429" s="205"/>
      <c r="L429" s="205"/>
      <c r="M429" s="96"/>
      <c r="N429" s="96"/>
    </row>
    <row r="430" spans="1:18">
      <c r="A430" s="205"/>
      <c r="B430" s="205"/>
      <c r="C430" s="205"/>
      <c r="D430" s="205"/>
      <c r="E430" s="205"/>
      <c r="F430" s="205"/>
      <c r="G430" s="205"/>
      <c r="H430" s="205"/>
      <c r="I430" s="205"/>
      <c r="J430" s="205"/>
      <c r="K430" s="205"/>
      <c r="L430" s="205"/>
      <c r="M430" s="96"/>
      <c r="N430" s="96"/>
    </row>
    <row r="431" spans="1:18">
      <c r="A431" s="205"/>
      <c r="B431" s="205"/>
      <c r="C431" s="205"/>
      <c r="D431" s="205"/>
      <c r="E431" s="205"/>
      <c r="F431" s="205"/>
      <c r="G431" s="205"/>
      <c r="H431" s="205"/>
      <c r="I431" s="205"/>
      <c r="J431" s="205"/>
      <c r="K431" s="205"/>
      <c r="L431" s="205"/>
      <c r="M431" s="96"/>
      <c r="N431" s="96"/>
    </row>
    <row r="432" spans="1:18">
      <c r="A432" s="135"/>
      <c r="B432" s="137" t="s">
        <v>362</v>
      </c>
      <c r="C432" s="137"/>
      <c r="D432" s="137"/>
      <c r="E432" s="137"/>
      <c r="F432" s="137"/>
      <c r="G432" s="137"/>
      <c r="H432" s="137"/>
      <c r="I432" s="137"/>
      <c r="J432" s="137"/>
      <c r="K432" s="137"/>
      <c r="L432" s="137"/>
      <c r="M432" s="137"/>
      <c r="N432" s="137"/>
      <c r="O432" s="137"/>
      <c r="P432" s="137"/>
      <c r="Q432"/>
      <c r="R432"/>
    </row>
    <row r="433" spans="1:18" ht="14.25" thickBot="1">
      <c r="A433" s="136"/>
      <c r="B433" s="138"/>
      <c r="C433" s="138"/>
      <c r="D433" s="138"/>
      <c r="E433" s="138"/>
      <c r="F433" s="138"/>
      <c r="G433" s="138"/>
      <c r="H433" s="138"/>
      <c r="I433" s="138"/>
      <c r="J433" s="138"/>
      <c r="K433" s="138"/>
      <c r="L433" s="138"/>
      <c r="M433" s="138"/>
      <c r="N433" s="138"/>
      <c r="O433" s="138"/>
      <c r="P433" s="138"/>
      <c r="Q433"/>
      <c r="R433"/>
    </row>
    <row r="434" spans="1:18">
      <c r="A434" s="96"/>
      <c r="B434" s="96"/>
      <c r="C434" s="96"/>
      <c r="D434" s="96"/>
      <c r="E434" s="96"/>
      <c r="F434" s="96"/>
      <c r="G434" s="96"/>
      <c r="H434" s="96"/>
      <c r="I434" s="96"/>
      <c r="J434" s="96"/>
      <c r="K434" s="96"/>
      <c r="L434" s="96"/>
      <c r="M434" s="96"/>
      <c r="N434" s="96"/>
    </row>
    <row r="436" spans="1:18" ht="14.25">
      <c r="A436" s="129" t="s">
        <v>311</v>
      </c>
    </row>
    <row r="438" spans="1:18">
      <c r="A438" s="10" t="s">
        <v>316</v>
      </c>
      <c r="B438" s="10"/>
      <c r="C438" s="10"/>
      <c r="D438" s="24"/>
      <c r="E438" s="24"/>
      <c r="F438" s="24"/>
      <c r="G438" s="24"/>
      <c r="H438" s="24"/>
      <c r="I438" s="24"/>
      <c r="J438" s="24"/>
      <c r="K438" s="24"/>
      <c r="L438" s="24"/>
      <c r="M438" s="24"/>
      <c r="N438" s="24"/>
    </row>
    <row r="439" spans="1:18">
      <c r="A439" s="10"/>
      <c r="B439" s="10"/>
      <c r="C439" s="10"/>
      <c r="D439" s="24"/>
      <c r="E439" s="24"/>
      <c r="F439" s="24"/>
      <c r="G439" s="24"/>
      <c r="H439" s="24"/>
      <c r="I439" s="24"/>
      <c r="J439" s="24"/>
      <c r="K439" s="24"/>
      <c r="L439" s="24"/>
      <c r="M439" s="24"/>
      <c r="N439" s="24"/>
    </row>
    <row r="440" spans="1:18">
      <c r="A440" s="10" t="s">
        <v>313</v>
      </c>
      <c r="B440" s="10"/>
      <c r="C440" s="24"/>
      <c r="D440" s="24"/>
      <c r="E440" s="24"/>
      <c r="F440" s="24"/>
      <c r="G440" s="24"/>
      <c r="H440" s="24"/>
      <c r="I440" s="24"/>
      <c r="J440" s="24"/>
      <c r="K440" s="24"/>
      <c r="L440" s="24"/>
      <c r="M440" s="24"/>
      <c r="N440" s="24"/>
    </row>
    <row r="441" spans="1:18" ht="13.5" customHeight="1">
      <c r="A441" s="140"/>
      <c r="B441" s="140"/>
      <c r="C441" s="140"/>
      <c r="D441" s="140"/>
      <c r="E441" s="140"/>
      <c r="F441" s="140"/>
      <c r="G441" s="140"/>
      <c r="H441" s="140"/>
      <c r="I441" s="140"/>
      <c r="J441" s="140"/>
      <c r="K441" s="140"/>
      <c r="L441" s="140"/>
      <c r="M441" s="140"/>
      <c r="N441" s="140"/>
    </row>
    <row r="442" spans="1:18" ht="13.5" customHeight="1">
      <c r="A442" s="140"/>
      <c r="B442" s="140"/>
      <c r="C442" s="140"/>
      <c r="D442" s="140"/>
      <c r="E442" s="140"/>
      <c r="F442" s="140"/>
      <c r="G442" s="140"/>
      <c r="H442" s="140"/>
      <c r="I442" s="140"/>
      <c r="J442" s="140"/>
      <c r="K442" s="140"/>
      <c r="L442" s="140"/>
      <c r="M442" s="140"/>
      <c r="N442" s="140"/>
    </row>
    <row r="443" spans="1:18" ht="13.5" customHeight="1">
      <c r="A443" s="140"/>
      <c r="B443" s="140"/>
      <c r="C443" s="140"/>
      <c r="D443" s="140"/>
      <c r="E443" s="140"/>
      <c r="F443" s="140"/>
      <c r="G443" s="140"/>
      <c r="H443" s="140"/>
      <c r="I443" s="140"/>
      <c r="J443" s="140"/>
      <c r="K443" s="140"/>
      <c r="L443" s="140"/>
      <c r="M443" s="140"/>
      <c r="N443" s="140"/>
    </row>
    <row r="444" spans="1:18">
      <c r="A444" s="140"/>
      <c r="B444" s="140"/>
      <c r="C444" s="140"/>
      <c r="D444" s="140"/>
      <c r="E444" s="140"/>
      <c r="F444" s="140"/>
      <c r="G444" s="140"/>
      <c r="H444" s="140"/>
      <c r="I444" s="140"/>
      <c r="J444" s="140"/>
      <c r="K444" s="140"/>
      <c r="L444" s="140"/>
      <c r="M444" s="140"/>
      <c r="N444" s="140"/>
    </row>
    <row r="445" spans="1:18">
      <c r="A445" s="140"/>
      <c r="B445" s="140"/>
      <c r="C445" s="140"/>
      <c r="D445" s="140"/>
      <c r="E445" s="140"/>
      <c r="F445" s="140"/>
      <c r="G445" s="140"/>
      <c r="H445" s="140"/>
      <c r="I445" s="140"/>
      <c r="J445" s="140"/>
      <c r="K445" s="140"/>
      <c r="L445" s="140"/>
      <c r="M445" s="140"/>
      <c r="N445" s="140"/>
    </row>
    <row r="446" spans="1:18">
      <c r="B446" s="10"/>
    </row>
    <row r="447" spans="1:18">
      <c r="A447" s="10" t="s">
        <v>314</v>
      </c>
      <c r="B447" s="10"/>
    </row>
    <row r="448" spans="1:18">
      <c r="A448" s="140"/>
      <c r="B448" s="140"/>
      <c r="C448" s="140"/>
      <c r="D448" s="140"/>
      <c r="E448" s="140"/>
      <c r="F448" s="140"/>
      <c r="G448" s="140"/>
      <c r="H448" s="140"/>
      <c r="I448" s="140"/>
      <c r="J448" s="140"/>
      <c r="K448" s="140"/>
      <c r="L448" s="140"/>
      <c r="M448" s="140"/>
      <c r="N448" s="140"/>
    </row>
    <row r="449" spans="1:14">
      <c r="A449" s="140"/>
      <c r="B449" s="140"/>
      <c r="C449" s="140"/>
      <c r="D449" s="140"/>
      <c r="E449" s="140"/>
      <c r="F449" s="140"/>
      <c r="G449" s="140"/>
      <c r="H449" s="140"/>
      <c r="I449" s="140"/>
      <c r="J449" s="140"/>
      <c r="K449" s="140"/>
      <c r="L449" s="140"/>
      <c r="M449" s="140"/>
      <c r="N449" s="140"/>
    </row>
    <row r="450" spans="1:14">
      <c r="A450" s="140"/>
      <c r="B450" s="140"/>
      <c r="C450" s="140"/>
      <c r="D450" s="140"/>
      <c r="E450" s="140"/>
      <c r="F450" s="140"/>
      <c r="G450" s="140"/>
      <c r="H450" s="140"/>
      <c r="I450" s="140"/>
      <c r="J450" s="140"/>
      <c r="K450" s="140"/>
      <c r="L450" s="140"/>
      <c r="M450" s="140"/>
      <c r="N450" s="140"/>
    </row>
    <row r="451" spans="1:14">
      <c r="A451" s="140"/>
      <c r="B451" s="140"/>
      <c r="C451" s="140"/>
      <c r="D451" s="140"/>
      <c r="E451" s="140"/>
      <c r="F451" s="140"/>
      <c r="G451" s="140"/>
      <c r="H451" s="140"/>
      <c r="I451" s="140"/>
      <c r="J451" s="140"/>
      <c r="K451" s="140"/>
      <c r="L451" s="140"/>
      <c r="M451" s="140"/>
      <c r="N451" s="140"/>
    </row>
    <row r="452" spans="1:14">
      <c r="A452" s="140"/>
      <c r="B452" s="140"/>
      <c r="C452" s="140"/>
      <c r="D452" s="140"/>
      <c r="E452" s="140"/>
      <c r="F452" s="140"/>
      <c r="G452" s="140"/>
      <c r="H452" s="140"/>
      <c r="I452" s="140"/>
      <c r="J452" s="140"/>
      <c r="K452" s="140"/>
      <c r="L452" s="140"/>
      <c r="M452" s="140"/>
      <c r="N452" s="140"/>
    </row>
    <row r="453" spans="1:14">
      <c r="B453" s="10"/>
    </row>
    <row r="454" spans="1:14">
      <c r="A454" s="10" t="s">
        <v>319</v>
      </c>
      <c r="B454" s="10"/>
    </row>
    <row r="455" spans="1:14">
      <c r="A455" s="140"/>
      <c r="B455" s="140"/>
      <c r="C455" s="140"/>
      <c r="D455" s="140"/>
      <c r="E455" s="140"/>
      <c r="F455" s="140"/>
      <c r="G455" s="140"/>
      <c r="H455" s="140"/>
      <c r="I455" s="140"/>
      <c r="J455" s="140"/>
      <c r="K455" s="140"/>
      <c r="L455" s="140"/>
      <c r="M455" s="140"/>
      <c r="N455" s="140"/>
    </row>
    <row r="456" spans="1:14">
      <c r="A456" s="140"/>
      <c r="B456" s="140"/>
      <c r="C456" s="140"/>
      <c r="D456" s="140"/>
      <c r="E456" s="140"/>
      <c r="F456" s="140"/>
      <c r="G456" s="140"/>
      <c r="H456" s="140"/>
      <c r="I456" s="140"/>
      <c r="J456" s="140"/>
      <c r="K456" s="140"/>
      <c r="L456" s="140"/>
      <c r="M456" s="140"/>
      <c r="N456" s="140"/>
    </row>
    <row r="457" spans="1:14">
      <c r="A457" s="140"/>
      <c r="B457" s="140"/>
      <c r="C457" s="140"/>
      <c r="D457" s="140"/>
      <c r="E457" s="140"/>
      <c r="F457" s="140"/>
      <c r="G457" s="140"/>
      <c r="H457" s="140"/>
      <c r="I457" s="140"/>
      <c r="J457" s="140"/>
      <c r="K457" s="140"/>
      <c r="L457" s="140"/>
      <c r="M457" s="140"/>
      <c r="N457" s="140"/>
    </row>
    <row r="458" spans="1:14">
      <c r="A458" s="140"/>
      <c r="B458" s="140"/>
      <c r="C458" s="140"/>
      <c r="D458" s="140"/>
      <c r="E458" s="140"/>
      <c r="F458" s="140"/>
      <c r="G458" s="140"/>
      <c r="H458" s="140"/>
      <c r="I458" s="140"/>
      <c r="J458" s="140"/>
      <c r="K458" s="140"/>
      <c r="L458" s="140"/>
      <c r="M458" s="140"/>
      <c r="N458" s="140"/>
    </row>
    <row r="459" spans="1:14">
      <c r="A459" s="140"/>
      <c r="B459" s="140"/>
      <c r="C459" s="140"/>
      <c r="D459" s="140"/>
      <c r="E459" s="140"/>
      <c r="F459" s="140"/>
      <c r="G459" s="140"/>
      <c r="H459" s="140"/>
      <c r="I459" s="140"/>
      <c r="J459" s="140"/>
      <c r="K459" s="140"/>
      <c r="L459" s="140"/>
      <c r="M459" s="140"/>
      <c r="N459" s="140"/>
    </row>
    <row r="460" spans="1:14">
      <c r="B460" s="10"/>
    </row>
    <row r="461" spans="1:14">
      <c r="A461" s="10" t="s">
        <v>442</v>
      </c>
      <c r="B461" s="10"/>
    </row>
    <row r="462" spans="1:14">
      <c r="A462" s="140"/>
      <c r="B462" s="140"/>
      <c r="C462" s="140"/>
      <c r="D462" s="140"/>
      <c r="E462" s="140"/>
      <c r="F462" s="140"/>
      <c r="G462" s="140"/>
      <c r="H462" s="140"/>
      <c r="I462" s="140"/>
      <c r="J462" s="140"/>
      <c r="K462" s="140"/>
      <c r="L462" s="140"/>
      <c r="M462" s="140"/>
      <c r="N462" s="140"/>
    </row>
    <row r="463" spans="1:14">
      <c r="A463" s="140"/>
      <c r="B463" s="140"/>
      <c r="C463" s="140"/>
      <c r="D463" s="140"/>
      <c r="E463" s="140"/>
      <c r="F463" s="140"/>
      <c r="G463" s="140"/>
      <c r="H463" s="140"/>
      <c r="I463" s="140"/>
      <c r="J463" s="140"/>
      <c r="K463" s="140"/>
      <c r="L463" s="140"/>
      <c r="M463" s="140"/>
      <c r="N463" s="140"/>
    </row>
    <row r="464" spans="1:14">
      <c r="A464" s="140"/>
      <c r="B464" s="140"/>
      <c r="C464" s="140"/>
      <c r="D464" s="140"/>
      <c r="E464" s="140"/>
      <c r="F464" s="140"/>
      <c r="G464" s="140"/>
      <c r="H464" s="140"/>
      <c r="I464" s="140"/>
      <c r="J464" s="140"/>
      <c r="K464" s="140"/>
      <c r="L464" s="140"/>
      <c r="M464" s="140"/>
      <c r="N464" s="140"/>
    </row>
    <row r="465" spans="1:18">
      <c r="A465" s="140"/>
      <c r="B465" s="140"/>
      <c r="C465" s="140"/>
      <c r="D465" s="140"/>
      <c r="E465" s="140"/>
      <c r="F465" s="140"/>
      <c r="G465" s="140"/>
      <c r="H465" s="140"/>
      <c r="I465" s="140"/>
      <c r="J465" s="140"/>
      <c r="K465" s="140"/>
      <c r="L465" s="140"/>
      <c r="M465" s="140"/>
      <c r="N465" s="140"/>
    </row>
    <row r="466" spans="1:18">
      <c r="A466" s="140"/>
      <c r="B466" s="140"/>
      <c r="C466" s="140"/>
      <c r="D466" s="140"/>
      <c r="E466" s="140"/>
      <c r="F466" s="140"/>
      <c r="G466" s="140"/>
      <c r="H466" s="140"/>
      <c r="I466" s="140"/>
      <c r="J466" s="140"/>
      <c r="K466" s="140"/>
      <c r="L466" s="140"/>
      <c r="M466" s="140"/>
      <c r="N466" s="140"/>
    </row>
    <row r="467" spans="1:18">
      <c r="A467" s="124"/>
      <c r="B467" s="124"/>
      <c r="C467" s="124"/>
      <c r="D467" s="124"/>
      <c r="E467" s="124"/>
      <c r="F467" s="124"/>
      <c r="G467" s="124"/>
      <c r="H467" s="124"/>
      <c r="I467" s="124"/>
      <c r="J467" s="124"/>
      <c r="K467" s="124"/>
      <c r="L467" s="124"/>
      <c r="M467" s="124"/>
      <c r="N467" s="124"/>
    </row>
    <row r="468" spans="1:18">
      <c r="A468" s="124"/>
      <c r="B468" s="124"/>
      <c r="C468" s="124"/>
      <c r="D468" s="124"/>
      <c r="E468" s="124"/>
      <c r="F468" s="124"/>
      <c r="G468" s="124"/>
      <c r="H468" s="124"/>
      <c r="I468" s="124"/>
      <c r="J468" s="124"/>
      <c r="K468" s="124"/>
      <c r="L468" s="124"/>
      <c r="M468" s="124"/>
      <c r="N468" s="124"/>
    </row>
    <row r="469" spans="1:18">
      <c r="A469" s="124"/>
      <c r="B469" s="124"/>
      <c r="C469" s="124"/>
      <c r="D469" s="124"/>
      <c r="E469" s="124"/>
      <c r="F469" s="124"/>
      <c r="G469" s="124"/>
      <c r="H469" s="124"/>
      <c r="I469" s="124"/>
      <c r="J469" s="124"/>
      <c r="K469" s="124"/>
      <c r="L469" s="124"/>
      <c r="M469" s="124"/>
      <c r="N469" s="124"/>
    </row>
    <row r="470" spans="1:18">
      <c r="A470" s="124"/>
      <c r="B470" s="124"/>
      <c r="C470" s="124"/>
      <c r="D470" s="124"/>
      <c r="E470" s="124"/>
      <c r="F470" s="124"/>
      <c r="G470" s="124"/>
      <c r="H470" s="124"/>
      <c r="I470" s="124"/>
      <c r="J470" s="124"/>
      <c r="K470" s="124"/>
      <c r="L470" s="124"/>
      <c r="M470" s="124"/>
      <c r="N470" s="124"/>
    </row>
    <row r="471" spans="1:18">
      <c r="A471" s="135"/>
      <c r="B471" s="137" t="s">
        <v>362</v>
      </c>
      <c r="C471" s="137"/>
      <c r="D471" s="137"/>
      <c r="E471" s="137"/>
      <c r="F471" s="137"/>
      <c r="G471" s="137"/>
      <c r="H471" s="137"/>
      <c r="I471" s="137"/>
      <c r="J471" s="137"/>
      <c r="K471" s="137"/>
      <c r="L471" s="137"/>
      <c r="M471" s="137"/>
      <c r="N471" s="137"/>
      <c r="O471" s="137"/>
      <c r="P471" s="137"/>
      <c r="Q471"/>
      <c r="R471"/>
    </row>
    <row r="472" spans="1:18" ht="14.25" thickBot="1">
      <c r="A472" s="136"/>
      <c r="B472" s="138"/>
      <c r="C472" s="138"/>
      <c r="D472" s="138"/>
      <c r="E472" s="138"/>
      <c r="F472" s="138"/>
      <c r="G472" s="138"/>
      <c r="H472" s="138"/>
      <c r="I472" s="138"/>
      <c r="J472" s="138"/>
      <c r="K472" s="138"/>
      <c r="L472" s="138"/>
      <c r="M472" s="138"/>
      <c r="N472" s="138"/>
      <c r="O472" s="138"/>
      <c r="P472" s="138"/>
      <c r="Q472"/>
      <c r="R472"/>
    </row>
    <row r="473" spans="1:18">
      <c r="A473" s="93"/>
      <c r="B473" s="122"/>
      <c r="C473" s="122"/>
      <c r="D473" s="122"/>
      <c r="E473" s="122"/>
      <c r="F473" s="122"/>
      <c r="G473" s="122"/>
      <c r="H473" s="122"/>
      <c r="I473" s="122"/>
      <c r="J473" s="122"/>
      <c r="K473" s="122"/>
      <c r="L473" s="122"/>
      <c r="M473" s="122"/>
      <c r="N473" s="122"/>
      <c r="O473" s="122"/>
      <c r="P473" s="122"/>
      <c r="Q473"/>
      <c r="R473"/>
    </row>
    <row r="474" spans="1:18">
      <c r="A474" s="93"/>
      <c r="B474" s="122"/>
      <c r="C474" s="122"/>
      <c r="D474" s="122"/>
      <c r="E474" s="122"/>
      <c r="F474" s="122"/>
      <c r="G474" s="122"/>
      <c r="H474" s="122"/>
      <c r="I474" s="122"/>
      <c r="J474" s="122"/>
      <c r="K474" s="122"/>
      <c r="L474" s="122"/>
      <c r="M474" s="122"/>
      <c r="N474" s="122"/>
      <c r="O474" s="122"/>
      <c r="P474" s="122"/>
      <c r="Q474"/>
      <c r="R474"/>
    </row>
    <row r="475" spans="1:18">
      <c r="A475" s="10" t="s">
        <v>315</v>
      </c>
      <c r="B475" s="10"/>
    </row>
    <row r="476" spans="1:18">
      <c r="A476" s="10"/>
      <c r="B476" s="10"/>
    </row>
    <row r="477" spans="1:18">
      <c r="A477" s="10" t="s">
        <v>320</v>
      </c>
      <c r="B477" s="10"/>
    </row>
    <row r="478" spans="1:18" ht="13.5" customHeight="1">
      <c r="A478" s="140"/>
      <c r="B478" s="140"/>
      <c r="C478" s="140"/>
      <c r="D478" s="140"/>
      <c r="E478" s="140"/>
      <c r="F478" s="140"/>
      <c r="G478" s="140"/>
      <c r="H478" s="140"/>
      <c r="I478" s="140"/>
      <c r="J478" s="140"/>
      <c r="K478" s="140"/>
      <c r="L478" s="140"/>
      <c r="M478" s="140"/>
      <c r="N478" s="140"/>
    </row>
    <row r="479" spans="1:18" ht="13.5" customHeight="1">
      <c r="A479" s="140"/>
      <c r="B479" s="140"/>
      <c r="C479" s="140"/>
      <c r="D479" s="140"/>
      <c r="E479" s="140"/>
      <c r="F479" s="140"/>
      <c r="G479" s="140"/>
      <c r="H479" s="140"/>
      <c r="I479" s="140"/>
      <c r="J479" s="140"/>
      <c r="K479" s="140"/>
      <c r="L479" s="140"/>
      <c r="M479" s="140"/>
      <c r="N479" s="140"/>
    </row>
    <row r="480" spans="1:18" ht="13.5" customHeight="1">
      <c r="A480" s="140"/>
      <c r="B480" s="140"/>
      <c r="C480" s="140"/>
      <c r="D480" s="140"/>
      <c r="E480" s="140"/>
      <c r="F480" s="140"/>
      <c r="G480" s="140"/>
      <c r="H480" s="140"/>
      <c r="I480" s="140"/>
      <c r="J480" s="140"/>
      <c r="K480" s="140"/>
      <c r="L480" s="140"/>
      <c r="M480" s="140"/>
      <c r="N480" s="140"/>
    </row>
    <row r="481" spans="1:14">
      <c r="A481" s="140"/>
      <c r="B481" s="140"/>
      <c r="C481" s="140"/>
      <c r="D481" s="140"/>
      <c r="E481" s="140"/>
      <c r="F481" s="140"/>
      <c r="G481" s="140"/>
      <c r="H481" s="140"/>
      <c r="I481" s="140"/>
      <c r="J481" s="140"/>
      <c r="K481" s="140"/>
      <c r="L481" s="140"/>
      <c r="M481" s="140"/>
      <c r="N481" s="140"/>
    </row>
    <row r="482" spans="1:14">
      <c r="A482" s="140"/>
      <c r="B482" s="140"/>
      <c r="C482" s="140"/>
      <c r="D482" s="140"/>
      <c r="E482" s="140"/>
      <c r="F482" s="140"/>
      <c r="G482" s="140"/>
      <c r="H482" s="140"/>
      <c r="I482" s="140"/>
      <c r="J482" s="140"/>
      <c r="K482" s="140"/>
      <c r="L482" s="140"/>
      <c r="M482" s="140"/>
      <c r="N482" s="140"/>
    </row>
    <row r="483" spans="1:14">
      <c r="A483" s="10"/>
      <c r="B483" s="10"/>
    </row>
    <row r="484" spans="1:14">
      <c r="A484" s="10" t="s">
        <v>317</v>
      </c>
      <c r="B484" s="10"/>
    </row>
    <row r="485" spans="1:14" ht="13.5" customHeight="1">
      <c r="A485" s="140"/>
      <c r="B485" s="140"/>
      <c r="C485" s="140"/>
      <c r="D485" s="140"/>
      <c r="E485" s="140"/>
      <c r="F485" s="140"/>
      <c r="G485" s="140"/>
      <c r="H485" s="140"/>
      <c r="I485" s="140"/>
      <c r="J485" s="140"/>
      <c r="K485" s="140"/>
      <c r="L485" s="140"/>
      <c r="M485" s="140"/>
      <c r="N485" s="140"/>
    </row>
    <row r="486" spans="1:14" ht="13.5" customHeight="1">
      <c r="A486" s="140"/>
      <c r="B486" s="140"/>
      <c r="C486" s="140"/>
      <c r="D486" s="140"/>
      <c r="E486" s="140"/>
      <c r="F486" s="140"/>
      <c r="G486" s="140"/>
      <c r="H486" s="140"/>
      <c r="I486" s="140"/>
      <c r="J486" s="140"/>
      <c r="K486" s="140"/>
      <c r="L486" s="140"/>
      <c r="M486" s="140"/>
      <c r="N486" s="140"/>
    </row>
    <row r="487" spans="1:14" ht="13.5" customHeight="1">
      <c r="A487" s="140"/>
      <c r="B487" s="140"/>
      <c r="C487" s="140"/>
      <c r="D487" s="140"/>
      <c r="E487" s="140"/>
      <c r="F487" s="140"/>
      <c r="G487" s="140"/>
      <c r="H487" s="140"/>
      <c r="I487" s="140"/>
      <c r="J487" s="140"/>
      <c r="K487" s="140"/>
      <c r="L487" s="140"/>
      <c r="M487" s="140"/>
      <c r="N487" s="140"/>
    </row>
    <row r="488" spans="1:14">
      <c r="A488" s="140"/>
      <c r="B488" s="140"/>
      <c r="C488" s="140"/>
      <c r="D488" s="140"/>
      <c r="E488" s="140"/>
      <c r="F488" s="140"/>
      <c r="G488" s="140"/>
      <c r="H488" s="140"/>
      <c r="I488" s="140"/>
      <c r="J488" s="140"/>
      <c r="K488" s="140"/>
      <c r="L488" s="140"/>
      <c r="M488" s="140"/>
      <c r="N488" s="140"/>
    </row>
    <row r="489" spans="1:14">
      <c r="A489" s="140"/>
      <c r="B489" s="140"/>
      <c r="C489" s="140"/>
      <c r="D489" s="140"/>
      <c r="E489" s="140"/>
      <c r="F489" s="140"/>
      <c r="G489" s="140"/>
      <c r="H489" s="140"/>
      <c r="I489" s="140"/>
      <c r="J489" s="140"/>
      <c r="K489" s="140"/>
      <c r="L489" s="140"/>
      <c r="M489" s="140"/>
      <c r="N489" s="140"/>
    </row>
    <row r="490" spans="1:14">
      <c r="A490" s="124"/>
      <c r="B490" s="124"/>
      <c r="C490" s="124"/>
      <c r="D490" s="124"/>
      <c r="E490" s="124"/>
      <c r="F490" s="124"/>
      <c r="G490" s="124"/>
      <c r="H490" s="124"/>
      <c r="I490" s="124"/>
      <c r="J490" s="124"/>
      <c r="K490" s="124"/>
      <c r="L490" s="124"/>
      <c r="M490" s="124"/>
      <c r="N490" s="124"/>
    </row>
    <row r="491" spans="1:14">
      <c r="A491" s="10" t="s">
        <v>452</v>
      </c>
      <c r="B491" s="10"/>
    </row>
    <row r="492" spans="1:14">
      <c r="A492" s="140"/>
      <c r="B492" s="140"/>
      <c r="C492" s="140"/>
      <c r="D492" s="140"/>
      <c r="E492" s="140"/>
      <c r="F492" s="140"/>
      <c r="G492" s="140"/>
      <c r="H492" s="140"/>
      <c r="I492" s="140"/>
      <c r="J492" s="140"/>
      <c r="K492" s="140"/>
      <c r="L492" s="140"/>
      <c r="M492" s="140"/>
      <c r="N492" s="140"/>
    </row>
    <row r="493" spans="1:14">
      <c r="A493" s="140"/>
      <c r="B493" s="140"/>
      <c r="C493" s="140"/>
      <c r="D493" s="140"/>
      <c r="E493" s="140"/>
      <c r="F493" s="140"/>
      <c r="G493" s="140"/>
      <c r="H493" s="140"/>
      <c r="I493" s="140"/>
      <c r="J493" s="140"/>
      <c r="K493" s="140"/>
      <c r="L493" s="140"/>
      <c r="M493" s="140"/>
      <c r="N493" s="140"/>
    </row>
    <row r="494" spans="1:14">
      <c r="A494" s="140"/>
      <c r="B494" s="140"/>
      <c r="C494" s="140"/>
      <c r="D494" s="140"/>
      <c r="E494" s="140"/>
      <c r="F494" s="140"/>
      <c r="G494" s="140"/>
      <c r="H494" s="140"/>
      <c r="I494" s="140"/>
      <c r="J494" s="140"/>
      <c r="K494" s="140"/>
      <c r="L494" s="140"/>
      <c r="M494" s="140"/>
      <c r="N494" s="140"/>
    </row>
    <row r="495" spans="1:14">
      <c r="A495" s="140"/>
      <c r="B495" s="140"/>
      <c r="C495" s="140"/>
      <c r="D495" s="140"/>
      <c r="E495" s="140"/>
      <c r="F495" s="140"/>
      <c r="G495" s="140"/>
      <c r="H495" s="140"/>
      <c r="I495" s="140"/>
      <c r="J495" s="140"/>
      <c r="K495" s="140"/>
      <c r="L495" s="140"/>
      <c r="M495" s="140"/>
      <c r="N495" s="140"/>
    </row>
    <row r="496" spans="1:14">
      <c r="A496" s="140"/>
      <c r="B496" s="140"/>
      <c r="C496" s="140"/>
      <c r="D496" s="140"/>
      <c r="E496" s="140"/>
      <c r="F496" s="140"/>
      <c r="G496" s="140"/>
      <c r="H496" s="140"/>
      <c r="I496" s="140"/>
      <c r="J496" s="140"/>
      <c r="K496" s="140"/>
      <c r="L496" s="140"/>
      <c r="M496" s="140"/>
      <c r="N496" s="140"/>
    </row>
    <row r="497" spans="1:14">
      <c r="A497" s="124"/>
      <c r="B497" s="124"/>
      <c r="C497" s="124"/>
      <c r="D497" s="124"/>
      <c r="E497" s="124"/>
      <c r="F497" s="124"/>
      <c r="G497" s="124"/>
      <c r="H497" s="124"/>
      <c r="I497" s="124"/>
      <c r="J497" s="124"/>
      <c r="K497" s="124"/>
      <c r="L497" s="124"/>
      <c r="M497" s="124"/>
      <c r="N497" s="124"/>
    </row>
    <row r="498" spans="1:14">
      <c r="A498" s="124"/>
      <c r="B498" s="124"/>
      <c r="C498" s="124"/>
      <c r="D498" s="124"/>
      <c r="E498" s="124"/>
      <c r="F498" s="124"/>
      <c r="G498" s="124"/>
      <c r="H498" s="124"/>
      <c r="I498" s="124"/>
      <c r="J498" s="124"/>
      <c r="K498" s="124"/>
      <c r="L498" s="124"/>
      <c r="M498" s="124"/>
      <c r="N498" s="124"/>
    </row>
    <row r="499" spans="1:14">
      <c r="A499" s="124"/>
      <c r="B499" s="124"/>
      <c r="C499" s="124"/>
      <c r="D499" s="124"/>
      <c r="E499" s="124"/>
      <c r="F499" s="124"/>
      <c r="G499" s="124"/>
      <c r="H499" s="124"/>
      <c r="I499" s="124"/>
      <c r="J499" s="124"/>
      <c r="K499" s="124"/>
      <c r="L499" s="124"/>
      <c r="M499" s="124"/>
      <c r="N499" s="124"/>
    </row>
    <row r="500" spans="1:14">
      <c r="A500" s="124"/>
      <c r="B500" s="124"/>
      <c r="C500" s="124"/>
      <c r="D500" s="124"/>
      <c r="E500" s="124"/>
      <c r="F500" s="124"/>
      <c r="G500" s="124"/>
      <c r="H500" s="124"/>
      <c r="I500" s="124"/>
      <c r="J500" s="124"/>
      <c r="K500" s="124"/>
      <c r="L500" s="124"/>
      <c r="M500" s="124"/>
      <c r="N500" s="124"/>
    </row>
    <row r="501" spans="1:14">
      <c r="A501" s="124"/>
      <c r="B501" s="124"/>
      <c r="C501" s="124"/>
      <c r="D501" s="124"/>
      <c r="E501" s="124"/>
      <c r="F501" s="124"/>
      <c r="G501" s="124"/>
      <c r="H501" s="124"/>
      <c r="I501" s="124"/>
      <c r="J501" s="124"/>
      <c r="K501" s="124"/>
      <c r="L501" s="124"/>
      <c r="M501" s="124"/>
      <c r="N501" s="124"/>
    </row>
    <row r="502" spans="1:14">
      <c r="A502" s="124"/>
      <c r="B502" s="124"/>
      <c r="C502" s="124"/>
      <c r="D502" s="124"/>
      <c r="E502" s="124"/>
      <c r="F502" s="124"/>
      <c r="G502" s="124"/>
      <c r="H502" s="124"/>
      <c r="I502" s="124"/>
      <c r="J502" s="124"/>
      <c r="K502" s="124"/>
      <c r="L502" s="124"/>
      <c r="M502" s="124"/>
      <c r="N502" s="124"/>
    </row>
    <row r="503" spans="1:14">
      <c r="A503" s="124"/>
      <c r="B503" s="124"/>
      <c r="C503" s="124"/>
      <c r="D503" s="124"/>
      <c r="E503" s="124"/>
      <c r="F503" s="124"/>
      <c r="G503" s="124"/>
      <c r="H503" s="124"/>
      <c r="I503" s="124"/>
      <c r="J503" s="124"/>
      <c r="K503" s="124"/>
      <c r="L503" s="124"/>
      <c r="M503" s="124"/>
      <c r="N503" s="124"/>
    </row>
    <row r="504" spans="1:14">
      <c r="A504" s="124"/>
      <c r="B504" s="124"/>
      <c r="C504" s="124"/>
      <c r="D504" s="124"/>
      <c r="E504" s="124"/>
      <c r="F504" s="124"/>
      <c r="G504" s="124"/>
      <c r="H504" s="124"/>
      <c r="I504" s="124"/>
      <c r="J504" s="124"/>
      <c r="K504" s="124"/>
      <c r="L504" s="124"/>
      <c r="M504" s="124"/>
      <c r="N504" s="124"/>
    </row>
    <row r="505" spans="1:14">
      <c r="A505" s="124"/>
      <c r="B505" s="124"/>
      <c r="C505" s="124"/>
      <c r="D505" s="124"/>
      <c r="E505" s="124"/>
      <c r="F505" s="124"/>
      <c r="G505" s="124"/>
      <c r="H505" s="124"/>
      <c r="I505" s="124"/>
      <c r="J505" s="124"/>
      <c r="K505" s="124"/>
      <c r="L505" s="124"/>
      <c r="M505" s="124"/>
      <c r="N505" s="124"/>
    </row>
    <row r="506" spans="1:14">
      <c r="A506" s="124"/>
      <c r="B506" s="124"/>
      <c r="C506" s="124"/>
      <c r="D506" s="124"/>
      <c r="E506" s="124"/>
      <c r="F506" s="124"/>
      <c r="G506" s="124"/>
      <c r="H506" s="124"/>
      <c r="I506" s="124"/>
      <c r="J506" s="124"/>
      <c r="K506" s="124"/>
      <c r="L506" s="124"/>
      <c r="M506" s="124"/>
      <c r="N506" s="124"/>
    </row>
    <row r="507" spans="1:14">
      <c r="A507" s="124"/>
      <c r="B507" s="124"/>
      <c r="C507" s="124"/>
      <c r="D507" s="124"/>
      <c r="E507" s="124"/>
      <c r="F507" s="124"/>
      <c r="G507" s="124"/>
      <c r="H507" s="124"/>
      <c r="I507" s="124"/>
      <c r="J507" s="124"/>
      <c r="K507" s="124"/>
      <c r="L507" s="124"/>
      <c r="M507" s="124"/>
      <c r="N507" s="124"/>
    </row>
    <row r="508" spans="1:14">
      <c r="A508" s="124"/>
      <c r="B508" s="124"/>
      <c r="C508" s="124"/>
      <c r="D508" s="124"/>
      <c r="E508" s="124"/>
      <c r="F508" s="124"/>
      <c r="G508" s="124"/>
      <c r="H508" s="124"/>
      <c r="I508" s="124"/>
      <c r="J508" s="124"/>
      <c r="K508" s="124"/>
      <c r="L508" s="124"/>
      <c r="M508" s="124"/>
      <c r="N508" s="124"/>
    </row>
    <row r="509" spans="1:14">
      <c r="A509" s="124"/>
      <c r="B509" s="124"/>
      <c r="C509" s="124"/>
      <c r="D509" s="124"/>
      <c r="E509" s="124"/>
      <c r="F509" s="124"/>
      <c r="G509" s="124"/>
      <c r="H509" s="124"/>
      <c r="I509" s="124"/>
      <c r="J509" s="124"/>
      <c r="K509" s="124"/>
      <c r="L509" s="124"/>
      <c r="M509" s="124"/>
      <c r="N509" s="124"/>
    </row>
    <row r="510" spans="1:14">
      <c r="A510" s="124"/>
      <c r="B510" s="124"/>
      <c r="C510" s="124"/>
      <c r="D510" s="124"/>
      <c r="E510" s="124"/>
      <c r="F510" s="124"/>
      <c r="G510" s="124"/>
      <c r="H510" s="124"/>
      <c r="I510" s="124"/>
      <c r="J510" s="124"/>
      <c r="K510" s="124"/>
      <c r="L510" s="124"/>
      <c r="M510" s="124"/>
      <c r="N510" s="124"/>
    </row>
    <row r="511" spans="1:14">
      <c r="A511" s="124"/>
      <c r="B511" s="124"/>
      <c r="C511" s="124"/>
      <c r="D511" s="124"/>
      <c r="E511" s="124"/>
      <c r="F511" s="124"/>
      <c r="G511" s="124"/>
      <c r="H511" s="124"/>
      <c r="I511" s="124"/>
      <c r="J511" s="124"/>
      <c r="K511" s="124"/>
      <c r="L511" s="124"/>
      <c r="M511" s="124"/>
      <c r="N511" s="124"/>
    </row>
    <row r="512" spans="1:14">
      <c r="A512" s="124"/>
      <c r="B512" s="124"/>
      <c r="C512" s="124"/>
      <c r="D512" s="124"/>
      <c r="E512" s="124"/>
      <c r="F512" s="124"/>
      <c r="G512" s="124"/>
      <c r="H512" s="124"/>
      <c r="I512" s="124"/>
      <c r="J512" s="124"/>
      <c r="K512" s="124"/>
      <c r="L512" s="124"/>
      <c r="M512" s="124"/>
      <c r="N512" s="124"/>
    </row>
    <row r="513" spans="1:18">
      <c r="A513" s="124"/>
      <c r="B513" s="124"/>
      <c r="C513" s="124"/>
      <c r="D513" s="124"/>
      <c r="E513" s="124"/>
      <c r="F513" s="124"/>
      <c r="G513" s="124"/>
      <c r="H513" s="124"/>
      <c r="I513" s="124"/>
      <c r="J513" s="124"/>
      <c r="K513" s="124"/>
      <c r="L513" s="124"/>
      <c r="M513" s="124"/>
      <c r="N513" s="124"/>
    </row>
    <row r="514" spans="1:18">
      <c r="A514" s="135"/>
      <c r="B514" s="137" t="s">
        <v>362</v>
      </c>
      <c r="C514" s="137"/>
      <c r="D514" s="137"/>
      <c r="E514" s="137"/>
      <c r="F514" s="137"/>
      <c r="G514" s="137"/>
      <c r="H514" s="137"/>
      <c r="I514" s="137"/>
      <c r="J514" s="137"/>
      <c r="K514" s="137"/>
      <c r="L514" s="137"/>
      <c r="M514" s="137"/>
      <c r="N514" s="137"/>
      <c r="O514" s="137"/>
      <c r="P514" s="137"/>
      <c r="Q514"/>
      <c r="R514"/>
    </row>
    <row r="515" spans="1:18" ht="14.25" thickBot="1">
      <c r="A515" s="136"/>
      <c r="B515" s="138"/>
      <c r="C515" s="138"/>
      <c r="D515" s="138"/>
      <c r="E515" s="138"/>
      <c r="F515" s="138"/>
      <c r="G515" s="138"/>
      <c r="H515" s="138"/>
      <c r="I515" s="138"/>
      <c r="J515" s="138"/>
      <c r="K515" s="138"/>
      <c r="L515" s="138"/>
      <c r="M515" s="138"/>
      <c r="N515" s="138"/>
      <c r="O515" s="138"/>
      <c r="P515" s="138"/>
      <c r="Q515"/>
      <c r="R515"/>
    </row>
    <row r="516" spans="1:18">
      <c r="A516" s="86"/>
      <c r="B516" s="86"/>
      <c r="C516" s="86"/>
      <c r="D516" s="86"/>
      <c r="E516" s="86"/>
      <c r="F516" s="86"/>
      <c r="G516" s="86"/>
      <c r="H516" s="86"/>
      <c r="I516" s="86"/>
      <c r="J516" s="86"/>
      <c r="K516" s="86"/>
      <c r="L516" s="86"/>
      <c r="M516" s="86"/>
      <c r="N516" s="86"/>
    </row>
    <row r="517" spans="1:18">
      <c r="A517" s="124"/>
      <c r="B517" s="124"/>
      <c r="C517" s="124"/>
      <c r="D517" s="124"/>
      <c r="E517" s="124"/>
      <c r="F517" s="124"/>
      <c r="G517" s="124"/>
      <c r="H517" s="124"/>
      <c r="I517" s="124"/>
      <c r="J517" s="124"/>
      <c r="K517" s="124"/>
      <c r="L517" s="124"/>
      <c r="M517" s="124"/>
      <c r="N517" s="124"/>
    </row>
    <row r="518" spans="1:18" ht="14.25">
      <c r="A518" s="129" t="s">
        <v>395</v>
      </c>
      <c r="B518" s="86"/>
      <c r="C518" s="86"/>
      <c r="D518" s="86"/>
      <c r="E518" s="86"/>
      <c r="F518" s="86"/>
      <c r="G518" s="86"/>
      <c r="H518" s="86"/>
      <c r="I518" s="86"/>
      <c r="J518" s="86"/>
      <c r="K518" s="86"/>
      <c r="L518" s="86"/>
      <c r="M518" s="86"/>
      <c r="N518" s="86"/>
    </row>
    <row r="519" spans="1:18">
      <c r="A519" s="86"/>
      <c r="B519" s="86"/>
      <c r="C519" s="86"/>
      <c r="D519" s="86"/>
      <c r="E519" s="86"/>
      <c r="F519" s="86"/>
      <c r="G519" s="86"/>
      <c r="H519" s="86"/>
      <c r="I519" s="86"/>
      <c r="J519" s="86"/>
      <c r="K519" s="86"/>
      <c r="L519" s="86"/>
      <c r="M519" s="86"/>
      <c r="N519" s="86"/>
    </row>
    <row r="520" spans="1:18">
      <c r="A520" s="10" t="s">
        <v>454</v>
      </c>
      <c r="B520" s="86"/>
      <c r="C520" s="86"/>
      <c r="D520" s="86"/>
      <c r="E520" s="86"/>
      <c r="F520" s="86"/>
      <c r="G520" s="86"/>
      <c r="H520" s="86"/>
      <c r="I520" s="86"/>
      <c r="J520" s="86"/>
      <c r="K520" s="86"/>
      <c r="L520" s="86"/>
      <c r="M520" s="86"/>
      <c r="N520" s="86"/>
    </row>
    <row r="521" spans="1:18">
      <c r="A521" s="86"/>
      <c r="B521" s="86"/>
      <c r="C521" s="86"/>
      <c r="D521" s="86"/>
      <c r="E521" s="86"/>
      <c r="F521" s="86"/>
      <c r="G521" s="86"/>
      <c r="H521" s="86"/>
      <c r="I521" s="86"/>
      <c r="J521" s="86"/>
      <c r="K521" s="86"/>
      <c r="L521" s="86"/>
      <c r="M521" s="86"/>
      <c r="N521" s="86"/>
    </row>
    <row r="522" spans="1:18">
      <c r="A522" s="97" t="s">
        <v>370</v>
      </c>
      <c r="B522" s="86"/>
      <c r="C522" s="86"/>
      <c r="D522" s="86"/>
      <c r="E522" s="86"/>
      <c r="F522" s="86"/>
      <c r="G522" s="86"/>
      <c r="H522" s="86"/>
      <c r="I522" s="86"/>
      <c r="J522" s="86"/>
      <c r="K522" s="86"/>
      <c r="L522" s="86"/>
      <c r="M522" s="86"/>
      <c r="N522" s="86"/>
    </row>
    <row r="523" spans="1:18">
      <c r="A523" s="140"/>
      <c r="B523" s="140"/>
      <c r="C523" s="140"/>
      <c r="D523" s="140"/>
      <c r="E523" s="140"/>
      <c r="F523" s="140"/>
      <c r="G523" s="140"/>
      <c r="H523" s="140"/>
      <c r="I523" s="140"/>
      <c r="J523" s="140"/>
      <c r="K523" s="140"/>
      <c r="L523" s="140"/>
      <c r="M523" s="140"/>
      <c r="N523" s="140"/>
    </row>
    <row r="524" spans="1:18">
      <c r="A524" s="140"/>
      <c r="B524" s="140"/>
      <c r="C524" s="140"/>
      <c r="D524" s="140"/>
      <c r="E524" s="140"/>
      <c r="F524" s="140"/>
      <c r="G524" s="140"/>
      <c r="H524" s="140"/>
      <c r="I524" s="140"/>
      <c r="J524" s="140"/>
      <c r="K524" s="140"/>
      <c r="L524" s="140"/>
      <c r="M524" s="140"/>
      <c r="N524" s="140"/>
    </row>
    <row r="525" spans="1:18">
      <c r="A525" s="140"/>
      <c r="B525" s="140"/>
      <c r="C525" s="140"/>
      <c r="D525" s="140"/>
      <c r="E525" s="140"/>
      <c r="F525" s="140"/>
      <c r="G525" s="140"/>
      <c r="H525" s="140"/>
      <c r="I525" s="140"/>
      <c r="J525" s="140"/>
      <c r="K525" s="140"/>
      <c r="L525" s="140"/>
      <c r="M525" s="140"/>
      <c r="N525" s="140"/>
    </row>
    <row r="526" spans="1:18">
      <c r="A526" s="140"/>
      <c r="B526" s="140"/>
      <c r="C526" s="140"/>
      <c r="D526" s="140"/>
      <c r="E526" s="140"/>
      <c r="F526" s="140"/>
      <c r="G526" s="140"/>
      <c r="H526" s="140"/>
      <c r="I526" s="140"/>
      <c r="J526" s="140"/>
      <c r="K526" s="140"/>
      <c r="L526" s="140"/>
      <c r="M526" s="140"/>
      <c r="N526" s="140"/>
    </row>
    <row r="527" spans="1:18">
      <c r="A527" s="140"/>
      <c r="B527" s="140"/>
      <c r="C527" s="140"/>
      <c r="D527" s="140"/>
      <c r="E527" s="140"/>
      <c r="F527" s="140"/>
      <c r="G527" s="140"/>
      <c r="H527" s="140"/>
      <c r="I527" s="140"/>
      <c r="J527" s="140"/>
      <c r="K527" s="140"/>
      <c r="L527" s="140"/>
      <c r="M527" s="140"/>
      <c r="N527" s="140"/>
    </row>
    <row r="528" spans="1:18">
      <c r="A528" s="86"/>
      <c r="B528" s="86"/>
      <c r="C528" s="86"/>
      <c r="D528" s="86"/>
      <c r="E528" s="86"/>
      <c r="F528" s="86"/>
      <c r="G528" s="86"/>
      <c r="H528" s="86"/>
      <c r="I528" s="86"/>
      <c r="J528" s="86"/>
      <c r="K528" s="86"/>
      <c r="L528" s="86"/>
      <c r="M528" s="86"/>
      <c r="N528" s="86"/>
    </row>
    <row r="529" spans="1:14">
      <c r="A529" s="97" t="s">
        <v>371</v>
      </c>
      <c r="B529" s="86"/>
      <c r="C529" s="86"/>
      <c r="D529" s="86"/>
      <c r="E529" s="86"/>
      <c r="F529" s="86"/>
      <c r="G529" s="86"/>
      <c r="H529" s="86"/>
      <c r="I529" s="86"/>
      <c r="J529" s="86"/>
      <c r="K529" s="86"/>
      <c r="L529" s="86"/>
      <c r="M529" s="86"/>
      <c r="N529" s="86"/>
    </row>
    <row r="530" spans="1:14">
      <c r="A530" s="140"/>
      <c r="B530" s="140"/>
      <c r="C530" s="140"/>
      <c r="D530" s="140"/>
      <c r="E530" s="140"/>
      <c r="F530" s="140"/>
      <c r="G530" s="140"/>
      <c r="H530" s="140"/>
      <c r="I530" s="140"/>
      <c r="J530" s="140"/>
      <c r="K530" s="140"/>
      <c r="L530" s="140"/>
      <c r="M530" s="140"/>
      <c r="N530" s="140"/>
    </row>
    <row r="531" spans="1:14">
      <c r="A531" s="140"/>
      <c r="B531" s="140"/>
      <c r="C531" s="140"/>
      <c r="D531" s="140"/>
      <c r="E531" s="140"/>
      <c r="F531" s="140"/>
      <c r="G531" s="140"/>
      <c r="H531" s="140"/>
      <c r="I531" s="140"/>
      <c r="J531" s="140"/>
      <c r="K531" s="140"/>
      <c r="L531" s="140"/>
      <c r="M531" s="140"/>
      <c r="N531" s="140"/>
    </row>
    <row r="532" spans="1:14">
      <c r="A532" s="140"/>
      <c r="B532" s="140"/>
      <c r="C532" s="140"/>
      <c r="D532" s="140"/>
      <c r="E532" s="140"/>
      <c r="F532" s="140"/>
      <c r="G532" s="140"/>
      <c r="H532" s="140"/>
      <c r="I532" s="140"/>
      <c r="J532" s="140"/>
      <c r="K532" s="140"/>
      <c r="L532" s="140"/>
      <c r="M532" s="140"/>
      <c r="N532" s="140"/>
    </row>
    <row r="533" spans="1:14">
      <c r="A533" s="140"/>
      <c r="B533" s="140"/>
      <c r="C533" s="140"/>
      <c r="D533" s="140"/>
      <c r="E533" s="140"/>
      <c r="F533" s="140"/>
      <c r="G533" s="140"/>
      <c r="H533" s="140"/>
      <c r="I533" s="140"/>
      <c r="J533" s="140"/>
      <c r="K533" s="140"/>
      <c r="L533" s="140"/>
      <c r="M533" s="140"/>
      <c r="N533" s="140"/>
    </row>
    <row r="534" spans="1:14">
      <c r="A534" s="140"/>
      <c r="B534" s="140"/>
      <c r="C534" s="140"/>
      <c r="D534" s="140"/>
      <c r="E534" s="140"/>
      <c r="F534" s="140"/>
      <c r="G534" s="140"/>
      <c r="H534" s="140"/>
      <c r="I534" s="140"/>
      <c r="J534" s="140"/>
      <c r="K534" s="140"/>
      <c r="L534" s="140"/>
      <c r="M534" s="140"/>
      <c r="N534" s="140"/>
    </row>
    <row r="535" spans="1:14">
      <c r="B535" s="86"/>
      <c r="C535" s="86"/>
      <c r="D535" s="86"/>
      <c r="E535" s="86"/>
      <c r="F535" s="86"/>
      <c r="G535" s="86"/>
      <c r="H535" s="86"/>
      <c r="I535" s="86"/>
      <c r="J535" s="86"/>
      <c r="K535" s="86"/>
      <c r="L535" s="86"/>
      <c r="M535" s="86"/>
      <c r="N535" s="86"/>
    </row>
    <row r="536" spans="1:14">
      <c r="A536" s="98" t="s">
        <v>378</v>
      </c>
      <c r="B536" s="86"/>
      <c r="C536" s="86"/>
      <c r="D536" s="86"/>
      <c r="E536" s="86"/>
      <c r="F536" s="86"/>
      <c r="G536" s="86"/>
      <c r="H536" s="86"/>
      <c r="I536" s="86"/>
      <c r="J536" s="86"/>
      <c r="K536" s="86"/>
      <c r="L536" s="86"/>
      <c r="M536" s="86"/>
      <c r="N536" s="86"/>
    </row>
    <row r="537" spans="1:14">
      <c r="A537" s="140"/>
      <c r="B537" s="140"/>
      <c r="C537" s="140"/>
      <c r="D537" s="140"/>
      <c r="E537" s="140"/>
      <c r="F537" s="140"/>
      <c r="G537" s="140"/>
      <c r="H537" s="140"/>
      <c r="I537" s="140"/>
      <c r="J537" s="140"/>
      <c r="K537" s="140"/>
      <c r="L537" s="140"/>
      <c r="M537" s="140"/>
      <c r="N537" s="140"/>
    </row>
    <row r="538" spans="1:14">
      <c r="A538" s="140"/>
      <c r="B538" s="140"/>
      <c r="C538" s="140"/>
      <c r="D538" s="140"/>
      <c r="E538" s="140"/>
      <c r="F538" s="140"/>
      <c r="G538" s="140"/>
      <c r="H538" s="140"/>
      <c r="I538" s="140"/>
      <c r="J538" s="140"/>
      <c r="K538" s="140"/>
      <c r="L538" s="140"/>
      <c r="M538" s="140"/>
      <c r="N538" s="140"/>
    </row>
    <row r="539" spans="1:14">
      <c r="A539" s="140"/>
      <c r="B539" s="140"/>
      <c r="C539" s="140"/>
      <c r="D539" s="140"/>
      <c r="E539" s="140"/>
      <c r="F539" s="140"/>
      <c r="G539" s="140"/>
      <c r="H539" s="140"/>
      <c r="I539" s="140"/>
      <c r="J539" s="140"/>
      <c r="K539" s="140"/>
      <c r="L539" s="140"/>
      <c r="M539" s="140"/>
      <c r="N539" s="140"/>
    </row>
    <row r="540" spans="1:14">
      <c r="A540" s="140"/>
      <c r="B540" s="140"/>
      <c r="C540" s="140"/>
      <c r="D540" s="140"/>
      <c r="E540" s="140"/>
      <c r="F540" s="140"/>
      <c r="G540" s="140"/>
      <c r="H540" s="140"/>
      <c r="I540" s="140"/>
      <c r="J540" s="140"/>
      <c r="K540" s="140"/>
      <c r="L540" s="140"/>
      <c r="M540" s="140"/>
      <c r="N540" s="140"/>
    </row>
    <row r="541" spans="1:14">
      <c r="A541" s="140"/>
      <c r="B541" s="140"/>
      <c r="C541" s="140"/>
      <c r="D541" s="140"/>
      <c r="E541" s="140"/>
      <c r="F541" s="140"/>
      <c r="G541" s="140"/>
      <c r="H541" s="140"/>
      <c r="I541" s="140"/>
      <c r="J541" s="140"/>
      <c r="K541" s="140"/>
      <c r="L541" s="140"/>
      <c r="M541" s="140"/>
      <c r="N541" s="140"/>
    </row>
    <row r="542" spans="1:14">
      <c r="A542" s="86"/>
      <c r="B542" s="86"/>
      <c r="C542" s="86"/>
      <c r="D542" s="86"/>
      <c r="E542" s="86"/>
      <c r="F542" s="86"/>
      <c r="G542" s="86"/>
      <c r="H542" s="86"/>
      <c r="I542" s="86"/>
      <c r="J542" s="86"/>
      <c r="K542" s="86"/>
      <c r="L542" s="86"/>
      <c r="M542" s="86"/>
      <c r="N542" s="86"/>
    </row>
    <row r="543" spans="1:14">
      <c r="A543" s="98" t="s">
        <v>372</v>
      </c>
      <c r="B543" s="86"/>
      <c r="C543" s="86"/>
      <c r="D543" s="86"/>
      <c r="E543" s="86"/>
      <c r="F543" s="86"/>
      <c r="G543" s="86"/>
      <c r="H543" s="86"/>
      <c r="I543" s="86"/>
      <c r="J543" s="86"/>
      <c r="K543" s="86"/>
      <c r="L543" s="86"/>
      <c r="M543" s="86"/>
      <c r="N543" s="86"/>
    </row>
    <row r="544" spans="1:14">
      <c r="A544" s="98" t="s">
        <v>374</v>
      </c>
      <c r="B544" s="86"/>
      <c r="C544" s="86"/>
      <c r="D544" s="86"/>
      <c r="E544" s="86"/>
      <c r="F544" s="86"/>
      <c r="G544" s="86"/>
      <c r="H544" s="86"/>
      <c r="I544" s="86"/>
      <c r="J544" s="86"/>
      <c r="K544" s="86"/>
      <c r="L544" s="86"/>
      <c r="M544" s="86"/>
      <c r="N544" s="86"/>
    </row>
    <row r="545" spans="1:16">
      <c r="A545" s="139"/>
      <c r="B545" s="139"/>
      <c r="C545" s="139"/>
      <c r="D545" s="139"/>
      <c r="E545" s="139"/>
      <c r="F545" s="139"/>
      <c r="G545" s="139"/>
      <c r="H545" s="139"/>
      <c r="I545" s="139"/>
      <c r="J545" s="139"/>
      <c r="K545" s="139"/>
      <c r="L545" s="139"/>
      <c r="M545" s="139"/>
      <c r="N545" s="139"/>
    </row>
    <row r="546" spans="1:16">
      <c r="A546" s="139"/>
      <c r="B546" s="139"/>
      <c r="C546" s="139"/>
      <c r="D546" s="139"/>
      <c r="E546" s="139"/>
      <c r="F546" s="139"/>
      <c r="G546" s="139"/>
      <c r="H546" s="139"/>
      <c r="I546" s="139"/>
      <c r="J546" s="139"/>
      <c r="K546" s="139"/>
      <c r="L546" s="139"/>
      <c r="M546" s="139"/>
      <c r="N546" s="139"/>
    </row>
    <row r="547" spans="1:16">
      <c r="A547" s="139"/>
      <c r="B547" s="139"/>
      <c r="C547" s="139"/>
      <c r="D547" s="139"/>
      <c r="E547" s="139"/>
      <c r="F547" s="139"/>
      <c r="G547" s="139"/>
      <c r="H547" s="139"/>
      <c r="I547" s="139"/>
      <c r="J547" s="139"/>
      <c r="K547" s="139"/>
      <c r="L547" s="139"/>
      <c r="M547" s="139"/>
      <c r="N547" s="139"/>
    </row>
    <row r="548" spans="1:16">
      <c r="A548" s="139"/>
      <c r="B548" s="139"/>
      <c r="C548" s="139"/>
      <c r="D548" s="139"/>
      <c r="E548" s="139"/>
      <c r="F548" s="139"/>
      <c r="G548" s="139"/>
      <c r="H548" s="139"/>
      <c r="I548" s="139"/>
      <c r="J548" s="139"/>
      <c r="K548" s="139"/>
      <c r="L548" s="139"/>
      <c r="M548" s="139"/>
      <c r="N548" s="139"/>
    </row>
    <row r="549" spans="1:16">
      <c r="A549" s="139"/>
      <c r="B549" s="139"/>
      <c r="C549" s="139"/>
      <c r="D549" s="139"/>
      <c r="E549" s="139"/>
      <c r="F549" s="139"/>
      <c r="G549" s="139"/>
      <c r="H549" s="139"/>
      <c r="I549" s="139"/>
      <c r="J549" s="139"/>
      <c r="K549" s="139"/>
      <c r="L549" s="139"/>
      <c r="M549" s="139"/>
      <c r="N549" s="139"/>
    </row>
    <row r="550" spans="1:16">
      <c r="A550" s="98"/>
      <c r="B550" s="98"/>
      <c r="C550" s="98"/>
      <c r="D550" s="98"/>
      <c r="E550" s="98"/>
      <c r="F550" s="98"/>
      <c r="G550" s="98"/>
      <c r="H550" s="98"/>
      <c r="I550" s="98"/>
      <c r="J550" s="98"/>
      <c r="K550" s="98"/>
      <c r="L550" s="98"/>
      <c r="M550" s="98"/>
      <c r="N550" s="98"/>
    </row>
    <row r="551" spans="1:16">
      <c r="A551" s="98"/>
      <c r="B551" s="98"/>
      <c r="C551" s="98"/>
      <c r="D551" s="98"/>
      <c r="E551" s="98"/>
      <c r="F551" s="98"/>
      <c r="G551" s="98"/>
      <c r="H551" s="98"/>
      <c r="I551" s="98"/>
      <c r="J551" s="98"/>
      <c r="K551" s="98"/>
      <c r="L551" s="98"/>
      <c r="M551" s="98"/>
      <c r="N551" s="98"/>
    </row>
    <row r="552" spans="1:16">
      <c r="A552" s="98"/>
      <c r="B552" s="98"/>
      <c r="C552" s="98"/>
      <c r="D552" s="98"/>
      <c r="E552" s="98"/>
      <c r="F552" s="98"/>
      <c r="G552" s="98"/>
      <c r="H552" s="98"/>
      <c r="I552" s="98"/>
      <c r="J552" s="98"/>
      <c r="K552" s="98"/>
      <c r="L552" s="98"/>
      <c r="M552" s="98"/>
      <c r="N552" s="98"/>
    </row>
    <row r="553" spans="1:16">
      <c r="A553" s="98"/>
      <c r="B553" s="98"/>
      <c r="C553" s="98"/>
      <c r="D553" s="98"/>
      <c r="E553" s="98"/>
      <c r="F553" s="98"/>
      <c r="G553" s="98"/>
      <c r="H553" s="98"/>
      <c r="I553" s="98"/>
      <c r="J553" s="98"/>
      <c r="K553" s="98"/>
      <c r="L553" s="98"/>
      <c r="M553" s="98"/>
      <c r="N553" s="98"/>
    </row>
    <row r="554" spans="1:16">
      <c r="A554" s="135"/>
      <c r="B554" s="137" t="s">
        <v>362</v>
      </c>
      <c r="C554" s="137"/>
      <c r="D554" s="137"/>
      <c r="E554" s="137"/>
      <c r="F554" s="137"/>
      <c r="G554" s="137"/>
      <c r="H554" s="137"/>
      <c r="I554" s="137"/>
      <c r="J554" s="137"/>
      <c r="K554" s="137"/>
      <c r="L554" s="137"/>
      <c r="M554" s="137"/>
      <c r="N554" s="137"/>
      <c r="O554" s="137"/>
      <c r="P554" s="137"/>
    </row>
    <row r="555" spans="1:16" ht="14.25" thickBot="1">
      <c r="A555" s="136"/>
      <c r="B555" s="138"/>
      <c r="C555" s="138"/>
      <c r="D555" s="138"/>
      <c r="E555" s="138"/>
      <c r="F555" s="138"/>
      <c r="G555" s="138"/>
      <c r="H555" s="138"/>
      <c r="I555" s="138"/>
      <c r="J555" s="138"/>
      <c r="K555" s="138"/>
      <c r="L555" s="138"/>
      <c r="M555" s="138"/>
      <c r="N555" s="138"/>
      <c r="O555" s="138"/>
      <c r="P555" s="138"/>
    </row>
    <row r="556" spans="1:16">
      <c r="A556" s="93"/>
      <c r="B556" s="122"/>
      <c r="C556" s="122"/>
      <c r="D556" s="122"/>
      <c r="E556" s="122"/>
      <c r="F556" s="122"/>
      <c r="G556" s="122"/>
      <c r="H556" s="122"/>
      <c r="I556" s="122"/>
      <c r="J556" s="122"/>
      <c r="K556" s="122"/>
      <c r="L556" s="122"/>
      <c r="M556" s="122"/>
      <c r="N556" s="122"/>
      <c r="O556" s="122"/>
      <c r="P556" s="122"/>
    </row>
    <row r="557" spans="1:16">
      <c r="A557" s="93"/>
      <c r="B557" s="122"/>
      <c r="C557" s="122"/>
      <c r="D557" s="122"/>
      <c r="E557" s="122"/>
      <c r="F557" s="122"/>
      <c r="G557" s="122"/>
      <c r="H557" s="122"/>
      <c r="I557" s="122"/>
      <c r="J557" s="122"/>
      <c r="K557" s="122"/>
      <c r="L557" s="122"/>
      <c r="M557" s="122"/>
      <c r="N557" s="122"/>
      <c r="O557" s="122"/>
      <c r="P557" s="122"/>
    </row>
    <row r="558" spans="1:16">
      <c r="A558" s="10" t="s">
        <v>373</v>
      </c>
      <c r="B558" s="86"/>
      <c r="C558" s="86"/>
      <c r="D558" s="86"/>
      <c r="E558" s="86"/>
      <c r="F558" s="86"/>
      <c r="G558" s="86"/>
      <c r="H558" s="86"/>
      <c r="I558" s="86"/>
      <c r="J558" s="86"/>
      <c r="K558" s="86"/>
      <c r="L558" s="86"/>
      <c r="M558" s="86"/>
      <c r="N558" s="86"/>
    </row>
    <row r="559" spans="1:16">
      <c r="A559" s="139"/>
      <c r="B559" s="139"/>
      <c r="C559" s="139"/>
      <c r="D559" s="139"/>
      <c r="E559" s="139"/>
      <c r="F559" s="139"/>
      <c r="G559" s="139"/>
      <c r="H559" s="139"/>
      <c r="I559" s="139"/>
      <c r="J559" s="139"/>
      <c r="K559" s="139"/>
      <c r="L559" s="139"/>
      <c r="M559" s="139"/>
      <c r="N559" s="139"/>
    </row>
    <row r="560" spans="1:16">
      <c r="A560" s="139"/>
      <c r="B560" s="139"/>
      <c r="C560" s="139"/>
      <c r="D560" s="139"/>
      <c r="E560" s="139"/>
      <c r="F560" s="139"/>
      <c r="G560" s="139"/>
      <c r="H560" s="139"/>
      <c r="I560" s="139"/>
      <c r="J560" s="139"/>
      <c r="K560" s="139"/>
      <c r="L560" s="139"/>
      <c r="M560" s="139"/>
      <c r="N560" s="139"/>
    </row>
    <row r="561" spans="1:14">
      <c r="A561" s="139"/>
      <c r="B561" s="139"/>
      <c r="C561" s="139"/>
      <c r="D561" s="139"/>
      <c r="E561" s="139"/>
      <c r="F561" s="139"/>
      <c r="G561" s="139"/>
      <c r="H561" s="139"/>
      <c r="I561" s="139"/>
      <c r="J561" s="139"/>
      <c r="K561" s="139"/>
      <c r="L561" s="139"/>
      <c r="M561" s="139"/>
      <c r="N561" s="139"/>
    </row>
    <row r="562" spans="1:14">
      <c r="A562" s="139"/>
      <c r="B562" s="139"/>
      <c r="C562" s="139"/>
      <c r="D562" s="139"/>
      <c r="E562" s="139"/>
      <c r="F562" s="139"/>
      <c r="G562" s="139"/>
      <c r="H562" s="139"/>
      <c r="I562" s="139"/>
      <c r="J562" s="139"/>
      <c r="K562" s="139"/>
      <c r="L562" s="139"/>
      <c r="M562" s="139"/>
      <c r="N562" s="139"/>
    </row>
    <row r="563" spans="1:14">
      <c r="A563" s="139"/>
      <c r="B563" s="139"/>
      <c r="C563" s="139"/>
      <c r="D563" s="139"/>
      <c r="E563" s="139"/>
      <c r="F563" s="139"/>
      <c r="G563" s="139"/>
      <c r="H563" s="139"/>
      <c r="I563" s="139"/>
      <c r="J563" s="139"/>
      <c r="K563" s="139"/>
      <c r="L563" s="139"/>
      <c r="M563" s="139"/>
      <c r="N563" s="139"/>
    </row>
    <row r="564" spans="1:14">
      <c r="A564" s="124"/>
      <c r="B564" s="124"/>
      <c r="C564" s="124"/>
      <c r="D564" s="124"/>
      <c r="E564" s="124"/>
      <c r="F564" s="124"/>
      <c r="G564" s="124"/>
      <c r="H564" s="124"/>
      <c r="I564" s="124"/>
      <c r="J564" s="124"/>
      <c r="K564" s="124"/>
      <c r="L564" s="124"/>
      <c r="M564" s="124"/>
      <c r="N564" s="124"/>
    </row>
    <row r="565" spans="1:14">
      <c r="A565" s="98" t="s">
        <v>375</v>
      </c>
      <c r="B565" s="86"/>
      <c r="C565" s="86"/>
      <c r="D565" s="86"/>
      <c r="E565" s="86"/>
      <c r="F565" s="86"/>
      <c r="G565" s="86"/>
      <c r="H565" s="86"/>
      <c r="I565" s="86"/>
      <c r="J565" s="86"/>
      <c r="K565" s="86"/>
      <c r="L565" s="86"/>
      <c r="M565" s="86"/>
      <c r="N565" s="86"/>
    </row>
    <row r="566" spans="1:14">
      <c r="A566" s="140"/>
      <c r="B566" s="140"/>
      <c r="C566" s="140"/>
      <c r="D566" s="140"/>
      <c r="E566" s="140"/>
      <c r="F566" s="140"/>
      <c r="G566" s="140"/>
      <c r="H566" s="140"/>
      <c r="I566" s="140"/>
      <c r="J566" s="140"/>
      <c r="K566" s="140"/>
      <c r="L566" s="140"/>
      <c r="M566" s="140"/>
      <c r="N566" s="140"/>
    </row>
    <row r="567" spans="1:14">
      <c r="A567" s="140"/>
      <c r="B567" s="140"/>
      <c r="C567" s="140"/>
      <c r="D567" s="140"/>
      <c r="E567" s="140"/>
      <c r="F567" s="140"/>
      <c r="G567" s="140"/>
      <c r="H567" s="140"/>
      <c r="I567" s="140"/>
      <c r="J567" s="140"/>
      <c r="K567" s="140"/>
      <c r="L567" s="140"/>
      <c r="M567" s="140"/>
      <c r="N567" s="140"/>
    </row>
    <row r="568" spans="1:14">
      <c r="A568" s="140"/>
      <c r="B568" s="140"/>
      <c r="C568" s="140"/>
      <c r="D568" s="140"/>
      <c r="E568" s="140"/>
      <c r="F568" s="140"/>
      <c r="G568" s="140"/>
      <c r="H568" s="140"/>
      <c r="I568" s="140"/>
      <c r="J568" s="140"/>
      <c r="K568" s="140"/>
      <c r="L568" s="140"/>
      <c r="M568" s="140"/>
      <c r="N568" s="140"/>
    </row>
    <row r="569" spans="1:14">
      <c r="A569" s="140"/>
      <c r="B569" s="140"/>
      <c r="C569" s="140"/>
      <c r="D569" s="140"/>
      <c r="E569" s="140"/>
      <c r="F569" s="140"/>
      <c r="G569" s="140"/>
      <c r="H569" s="140"/>
      <c r="I569" s="140"/>
      <c r="J569" s="140"/>
      <c r="K569" s="140"/>
      <c r="L569" s="140"/>
      <c r="M569" s="140"/>
      <c r="N569" s="140"/>
    </row>
    <row r="570" spans="1:14">
      <c r="A570" s="140"/>
      <c r="B570" s="140"/>
      <c r="C570" s="140"/>
      <c r="D570" s="140"/>
      <c r="E570" s="140"/>
      <c r="F570" s="140"/>
      <c r="G570" s="140"/>
      <c r="H570" s="140"/>
      <c r="I570" s="140"/>
      <c r="J570" s="140"/>
      <c r="K570" s="140"/>
      <c r="L570" s="140"/>
      <c r="M570" s="140"/>
      <c r="N570" s="140"/>
    </row>
    <row r="571" spans="1:14">
      <c r="A571" s="86"/>
      <c r="B571" s="86"/>
      <c r="C571" s="86"/>
      <c r="D571" s="86"/>
      <c r="E571" s="86"/>
      <c r="F571" s="86"/>
      <c r="G571" s="86"/>
      <c r="H571" s="86"/>
      <c r="I571" s="86"/>
      <c r="J571" s="86"/>
      <c r="K571" s="86"/>
      <c r="L571" s="86"/>
      <c r="M571" s="86"/>
      <c r="N571" s="86"/>
    </row>
    <row r="572" spans="1:14">
      <c r="A572" s="98" t="s">
        <v>443</v>
      </c>
      <c r="B572" s="86"/>
      <c r="C572" s="86"/>
      <c r="D572" s="86"/>
      <c r="E572" s="86"/>
      <c r="F572" s="86"/>
      <c r="G572" s="86"/>
      <c r="H572" s="86"/>
      <c r="I572" s="86"/>
      <c r="J572" s="86"/>
      <c r="K572" s="86"/>
      <c r="L572" s="86"/>
      <c r="M572" s="86"/>
      <c r="N572" s="86"/>
    </row>
    <row r="573" spans="1:14">
      <c r="A573" s="98" t="s">
        <v>376</v>
      </c>
      <c r="B573" s="86"/>
      <c r="C573" s="86"/>
      <c r="D573" s="86"/>
      <c r="E573" s="86"/>
      <c r="F573" s="86"/>
      <c r="G573" s="86"/>
      <c r="H573" s="86"/>
      <c r="I573" s="86"/>
      <c r="J573" s="86"/>
      <c r="K573" s="86"/>
      <c r="L573" s="86"/>
      <c r="M573" s="86"/>
      <c r="N573" s="86"/>
    </row>
    <row r="574" spans="1:14">
      <c r="A574" s="139"/>
      <c r="B574" s="139"/>
      <c r="C574" s="139"/>
      <c r="D574" s="139"/>
      <c r="E574" s="139"/>
      <c r="F574" s="139"/>
      <c r="G574" s="139"/>
      <c r="H574" s="139"/>
      <c r="I574" s="139"/>
      <c r="J574" s="139"/>
      <c r="K574" s="139"/>
      <c r="L574" s="139"/>
      <c r="M574" s="139"/>
      <c r="N574" s="139"/>
    </row>
    <row r="575" spans="1:14">
      <c r="A575" s="139"/>
      <c r="B575" s="139"/>
      <c r="C575" s="139"/>
      <c r="D575" s="139"/>
      <c r="E575" s="139"/>
      <c r="F575" s="139"/>
      <c r="G575" s="139"/>
      <c r="H575" s="139"/>
      <c r="I575" s="139"/>
      <c r="J575" s="139"/>
      <c r="K575" s="139"/>
      <c r="L575" s="139"/>
      <c r="M575" s="139"/>
      <c r="N575" s="139"/>
    </row>
    <row r="576" spans="1:14">
      <c r="A576" s="139"/>
      <c r="B576" s="139"/>
      <c r="C576" s="139"/>
      <c r="D576" s="139"/>
      <c r="E576" s="139"/>
      <c r="F576" s="139"/>
      <c r="G576" s="139"/>
      <c r="H576" s="139"/>
      <c r="I576" s="139"/>
      <c r="J576" s="139"/>
      <c r="K576" s="139"/>
      <c r="L576" s="139"/>
      <c r="M576" s="139"/>
      <c r="N576" s="139"/>
    </row>
    <row r="577" spans="1:14">
      <c r="A577" s="139"/>
      <c r="B577" s="139"/>
      <c r="C577" s="139"/>
      <c r="D577" s="139"/>
      <c r="E577" s="139"/>
      <c r="F577" s="139"/>
      <c r="G577" s="139"/>
      <c r="H577" s="139"/>
      <c r="I577" s="139"/>
      <c r="J577" s="139"/>
      <c r="K577" s="139"/>
      <c r="L577" s="139"/>
      <c r="M577" s="139"/>
      <c r="N577" s="139"/>
    </row>
    <row r="578" spans="1:14">
      <c r="A578" s="139"/>
      <c r="B578" s="139"/>
      <c r="C578" s="139"/>
      <c r="D578" s="139"/>
      <c r="E578" s="139"/>
      <c r="F578" s="139"/>
      <c r="G578" s="139"/>
      <c r="H578" s="139"/>
      <c r="I578" s="139"/>
      <c r="J578" s="139"/>
      <c r="K578" s="139"/>
      <c r="L578" s="139"/>
      <c r="M578" s="139"/>
      <c r="N578" s="139"/>
    </row>
    <row r="579" spans="1:14">
      <c r="A579" s="98"/>
      <c r="B579" s="98"/>
      <c r="C579" s="98"/>
      <c r="D579" s="98"/>
      <c r="E579" s="98"/>
      <c r="F579" s="98"/>
      <c r="G579" s="98"/>
      <c r="H579" s="98"/>
      <c r="I579" s="98"/>
      <c r="J579" s="98"/>
      <c r="K579" s="98"/>
      <c r="L579" s="98"/>
      <c r="M579" s="98"/>
      <c r="N579" s="98"/>
    </row>
    <row r="580" spans="1:14">
      <c r="A580" s="98" t="s">
        <v>377</v>
      </c>
      <c r="B580" s="86"/>
      <c r="C580" s="86"/>
      <c r="D580" s="86"/>
      <c r="E580" s="86"/>
      <c r="F580" s="86"/>
      <c r="G580" s="86"/>
      <c r="H580" s="86"/>
      <c r="I580" s="86"/>
      <c r="J580" s="86"/>
      <c r="K580" s="86"/>
      <c r="L580" s="86"/>
      <c r="M580" s="86"/>
      <c r="N580" s="86"/>
    </row>
    <row r="581" spans="1:14">
      <c r="A581" s="139"/>
      <c r="B581" s="139"/>
      <c r="C581" s="139"/>
      <c r="D581" s="139"/>
      <c r="E581" s="139"/>
      <c r="F581" s="139"/>
      <c r="G581" s="139"/>
      <c r="H581" s="139"/>
      <c r="I581" s="139"/>
      <c r="J581" s="139"/>
      <c r="K581" s="139"/>
      <c r="L581" s="139"/>
      <c r="M581" s="139"/>
      <c r="N581" s="139"/>
    </row>
    <row r="582" spans="1:14">
      <c r="A582" s="139"/>
      <c r="B582" s="139"/>
      <c r="C582" s="139"/>
      <c r="D582" s="139"/>
      <c r="E582" s="139"/>
      <c r="F582" s="139"/>
      <c r="G582" s="139"/>
      <c r="H582" s="139"/>
      <c r="I582" s="139"/>
      <c r="J582" s="139"/>
      <c r="K582" s="139"/>
      <c r="L582" s="139"/>
      <c r="M582" s="139"/>
      <c r="N582" s="139"/>
    </row>
    <row r="583" spans="1:14">
      <c r="A583" s="139"/>
      <c r="B583" s="139"/>
      <c r="C583" s="139"/>
      <c r="D583" s="139"/>
      <c r="E583" s="139"/>
      <c r="F583" s="139"/>
      <c r="G583" s="139"/>
      <c r="H583" s="139"/>
      <c r="I583" s="139"/>
      <c r="J583" s="139"/>
      <c r="K583" s="139"/>
      <c r="L583" s="139"/>
      <c r="M583" s="139"/>
      <c r="N583" s="139"/>
    </row>
    <row r="584" spans="1:14">
      <c r="A584" s="139"/>
      <c r="B584" s="139"/>
      <c r="C584" s="139"/>
      <c r="D584" s="139"/>
      <c r="E584" s="139"/>
      <c r="F584" s="139"/>
      <c r="G584" s="139"/>
      <c r="H584" s="139"/>
      <c r="I584" s="139"/>
      <c r="J584" s="139"/>
      <c r="K584" s="139"/>
      <c r="L584" s="139"/>
      <c r="M584" s="139"/>
      <c r="N584" s="139"/>
    </row>
    <row r="585" spans="1:14">
      <c r="A585" s="139"/>
      <c r="B585" s="139"/>
      <c r="C585" s="139"/>
      <c r="D585" s="139"/>
      <c r="E585" s="139"/>
      <c r="F585" s="139"/>
      <c r="G585" s="139"/>
      <c r="H585" s="139"/>
      <c r="I585" s="139"/>
      <c r="J585" s="139"/>
      <c r="K585" s="139"/>
      <c r="L585" s="139"/>
      <c r="M585" s="139"/>
      <c r="N585" s="139"/>
    </row>
    <row r="586" spans="1:14">
      <c r="A586" s="123"/>
      <c r="B586" s="123"/>
      <c r="C586" s="123"/>
      <c r="D586" s="123"/>
      <c r="E586" s="123"/>
      <c r="F586" s="123"/>
      <c r="G586" s="123"/>
      <c r="H586" s="123"/>
      <c r="I586" s="123"/>
      <c r="J586" s="123"/>
      <c r="K586" s="123"/>
      <c r="L586" s="123"/>
      <c r="M586" s="123"/>
      <c r="N586" s="123"/>
    </row>
    <row r="587" spans="1:14">
      <c r="A587" s="123"/>
      <c r="B587" s="123"/>
      <c r="C587" s="123"/>
      <c r="D587" s="123"/>
      <c r="E587" s="123"/>
      <c r="F587" s="123"/>
      <c r="G587" s="123"/>
      <c r="H587" s="123"/>
      <c r="I587" s="123"/>
      <c r="J587" s="123"/>
      <c r="K587" s="123"/>
      <c r="L587" s="123"/>
      <c r="M587" s="123"/>
      <c r="N587" s="123"/>
    </row>
    <row r="588" spans="1:14">
      <c r="A588" s="123"/>
      <c r="B588" s="123"/>
      <c r="C588" s="123"/>
      <c r="D588" s="123"/>
      <c r="E588" s="123"/>
      <c r="F588" s="123"/>
      <c r="G588" s="123"/>
      <c r="H588" s="123"/>
      <c r="I588" s="123"/>
      <c r="J588" s="123"/>
      <c r="K588" s="123"/>
      <c r="L588" s="123"/>
      <c r="M588" s="123"/>
      <c r="N588" s="123"/>
    </row>
    <row r="589" spans="1:14">
      <c r="A589" s="123"/>
      <c r="B589" s="123"/>
      <c r="C589" s="123"/>
      <c r="D589" s="123"/>
      <c r="E589" s="123"/>
      <c r="F589" s="123"/>
      <c r="G589" s="123"/>
      <c r="H589" s="123"/>
      <c r="I589" s="123"/>
      <c r="J589" s="123"/>
      <c r="K589" s="123"/>
      <c r="L589" s="123"/>
      <c r="M589" s="123"/>
      <c r="N589" s="123"/>
    </row>
    <row r="590" spans="1:14">
      <c r="A590" s="123"/>
      <c r="B590" s="123"/>
      <c r="C590" s="123"/>
      <c r="D590" s="123"/>
      <c r="E590" s="123"/>
      <c r="F590" s="123"/>
      <c r="G590" s="123"/>
      <c r="H590" s="123"/>
      <c r="I590" s="123"/>
      <c r="J590" s="123"/>
      <c r="K590" s="123"/>
      <c r="L590" s="123"/>
      <c r="M590" s="123"/>
      <c r="N590" s="123"/>
    </row>
    <row r="591" spans="1:14">
      <c r="A591" s="123"/>
      <c r="B591" s="123"/>
      <c r="C591" s="123"/>
      <c r="D591" s="123"/>
      <c r="E591" s="123"/>
      <c r="F591" s="123"/>
      <c r="G591" s="123"/>
      <c r="H591" s="123"/>
      <c r="I591" s="123"/>
      <c r="J591" s="123"/>
      <c r="K591" s="123"/>
      <c r="L591" s="123"/>
      <c r="M591" s="123"/>
      <c r="N591" s="123"/>
    </row>
    <row r="592" spans="1:14">
      <c r="A592" s="123"/>
      <c r="B592" s="123"/>
      <c r="C592" s="123"/>
      <c r="D592" s="123"/>
      <c r="E592" s="123"/>
      <c r="F592" s="123"/>
      <c r="G592" s="123"/>
      <c r="H592" s="123"/>
      <c r="I592" s="123"/>
      <c r="J592" s="123"/>
      <c r="K592" s="123"/>
      <c r="L592" s="123"/>
      <c r="M592" s="123"/>
      <c r="N592" s="123"/>
    </row>
    <row r="593" spans="1:29">
      <c r="A593" s="86"/>
      <c r="B593" s="86"/>
      <c r="C593" s="86"/>
      <c r="D593" s="86"/>
      <c r="E593" s="86"/>
      <c r="F593" s="86"/>
      <c r="G593" s="86"/>
      <c r="H593" s="86"/>
      <c r="I593" s="86"/>
      <c r="J593" s="86"/>
      <c r="K593" s="86"/>
      <c r="L593" s="86"/>
      <c r="M593" s="86"/>
      <c r="N593" s="86"/>
    </row>
    <row r="594" spans="1:29">
      <c r="A594" s="135"/>
      <c r="B594" s="137" t="s">
        <v>362</v>
      </c>
      <c r="C594" s="137"/>
      <c r="D594" s="137"/>
      <c r="E594" s="137"/>
      <c r="F594" s="137"/>
      <c r="G594" s="137"/>
      <c r="H594" s="137"/>
      <c r="I594" s="137"/>
      <c r="J594" s="137"/>
      <c r="K594" s="137"/>
      <c r="L594" s="137"/>
      <c r="M594" s="137"/>
      <c r="N594" s="137"/>
      <c r="O594" s="137"/>
      <c r="P594" s="137"/>
    </row>
    <row r="595" spans="1:29" ht="14.25" thickBot="1">
      <c r="A595" s="136"/>
      <c r="B595" s="138"/>
      <c r="C595" s="138"/>
      <c r="D595" s="138"/>
      <c r="E595" s="138"/>
      <c r="F595" s="138"/>
      <c r="G595" s="138"/>
      <c r="H595" s="138"/>
      <c r="I595" s="138"/>
      <c r="J595" s="138"/>
      <c r="K595" s="138"/>
      <c r="L595" s="138"/>
      <c r="M595" s="138"/>
      <c r="N595" s="138"/>
      <c r="O595" s="138"/>
      <c r="P595" s="138"/>
    </row>
    <row r="596" spans="1:29">
      <c r="A596" s="86"/>
      <c r="B596" s="86"/>
      <c r="C596" s="86"/>
      <c r="D596" s="86"/>
      <c r="E596" s="86"/>
      <c r="F596" s="86"/>
      <c r="G596" s="86"/>
      <c r="H596" s="86"/>
      <c r="I596" s="86"/>
      <c r="J596" s="86"/>
      <c r="K596" s="86"/>
      <c r="L596" s="86"/>
      <c r="M596" s="86"/>
      <c r="N596" s="86"/>
    </row>
    <row r="597" spans="1:29">
      <c r="A597" s="86"/>
      <c r="B597" s="86"/>
      <c r="C597" s="86"/>
      <c r="D597" s="86"/>
      <c r="E597" s="86"/>
      <c r="F597" s="86"/>
      <c r="G597" s="86"/>
      <c r="H597" s="86"/>
      <c r="I597" s="86"/>
      <c r="J597" s="86"/>
      <c r="K597" s="86"/>
      <c r="L597" s="86"/>
      <c r="M597" s="86"/>
      <c r="N597" s="86"/>
      <c r="Q597" s="101"/>
      <c r="R597" s="101"/>
      <c r="S597" s="101"/>
      <c r="T597" s="101"/>
      <c r="U597" s="101"/>
      <c r="V597" s="101"/>
      <c r="W597" s="101"/>
      <c r="X597" s="101"/>
      <c r="Y597" s="101"/>
      <c r="Z597" s="101"/>
      <c r="AA597" s="101"/>
      <c r="AB597" s="101"/>
      <c r="AC597" s="99"/>
    </row>
    <row r="598" spans="1:29">
      <c r="A598" s="10" t="s">
        <v>453</v>
      </c>
      <c r="B598" s="86"/>
      <c r="C598" s="86"/>
      <c r="D598" s="86"/>
      <c r="E598" s="86"/>
      <c r="F598" s="86"/>
      <c r="G598" s="86"/>
      <c r="H598" s="86"/>
      <c r="I598" s="86"/>
      <c r="J598" s="86"/>
      <c r="K598" s="86"/>
      <c r="L598" s="86"/>
      <c r="M598" s="86"/>
      <c r="N598" s="86"/>
      <c r="Q598" s="101"/>
      <c r="R598" s="101"/>
      <c r="S598" s="101"/>
      <c r="T598" s="101"/>
      <c r="U598" s="101"/>
      <c r="V598" s="101"/>
      <c r="W598" s="101"/>
      <c r="X598" s="101"/>
      <c r="Y598" s="101"/>
      <c r="Z598" s="101"/>
      <c r="AA598" s="101"/>
      <c r="AB598" s="101"/>
      <c r="AC598" s="99"/>
    </row>
    <row r="599" spans="1:29">
      <c r="A599" s="86"/>
      <c r="B599" s="86"/>
      <c r="C599" s="86"/>
      <c r="D599" s="86"/>
      <c r="E599" s="86"/>
      <c r="F599" s="86"/>
      <c r="G599" s="86"/>
      <c r="H599" s="86"/>
      <c r="I599" s="86"/>
      <c r="J599" s="86"/>
      <c r="K599" s="86"/>
      <c r="L599" s="86"/>
      <c r="M599" s="86"/>
      <c r="N599" s="86"/>
      <c r="Q599" s="101"/>
      <c r="R599" s="101"/>
      <c r="S599" s="101"/>
      <c r="T599" s="101"/>
      <c r="U599" s="101"/>
      <c r="V599" s="101"/>
      <c r="W599" s="101"/>
      <c r="X599" s="101"/>
      <c r="Y599" s="101"/>
      <c r="Z599" s="101"/>
      <c r="AA599" s="101"/>
      <c r="AB599" s="101"/>
      <c r="AC599" s="99"/>
    </row>
    <row r="600" spans="1:29">
      <c r="A600" s="162" t="s">
        <v>390</v>
      </c>
      <c r="B600" s="162"/>
      <c r="C600" s="163" t="s">
        <v>379</v>
      </c>
      <c r="D600" s="164"/>
      <c r="E600" s="164"/>
      <c r="F600" s="164"/>
      <c r="G600" s="164"/>
      <c r="H600" s="164" t="s">
        <v>380</v>
      </c>
      <c r="I600" s="164"/>
      <c r="J600" s="164"/>
      <c r="K600" s="164"/>
      <c r="L600" s="165"/>
      <c r="M600" s="86"/>
      <c r="N600" s="86"/>
      <c r="Q600" s="101"/>
      <c r="R600" s="101"/>
      <c r="S600" s="101"/>
      <c r="T600" s="101"/>
      <c r="U600" s="101"/>
      <c r="V600" s="101"/>
      <c r="W600" s="101"/>
      <c r="X600" s="101"/>
      <c r="Y600" s="101"/>
      <c r="Z600" s="101"/>
      <c r="AA600" s="101"/>
      <c r="AB600" s="101"/>
      <c r="AC600" s="99"/>
    </row>
    <row r="601" spans="1:29">
      <c r="A601" s="166" t="s">
        <v>381</v>
      </c>
      <c r="B601" s="166"/>
      <c r="C601" s="167"/>
      <c r="D601" s="167"/>
      <c r="E601" s="167"/>
      <c r="F601" s="167"/>
      <c r="G601" s="152"/>
      <c r="H601" s="162"/>
      <c r="I601" s="162"/>
      <c r="J601" s="162"/>
      <c r="K601" s="162"/>
      <c r="L601" s="162"/>
      <c r="M601" s="86"/>
      <c r="N601" s="86"/>
      <c r="Q601" s="101"/>
      <c r="R601" s="101"/>
      <c r="S601" s="101"/>
      <c r="T601" s="101"/>
      <c r="U601" s="101"/>
      <c r="V601" s="101"/>
      <c r="W601" s="101"/>
      <c r="X601" s="101"/>
      <c r="Y601" s="101"/>
      <c r="Z601" s="101"/>
      <c r="AA601" s="101"/>
      <c r="AB601" s="101"/>
      <c r="AC601" s="99"/>
    </row>
    <row r="602" spans="1:29">
      <c r="A602" s="158"/>
      <c r="B602" s="158"/>
      <c r="C602" s="155"/>
      <c r="D602" s="156"/>
      <c r="E602" s="156"/>
      <c r="F602" s="156"/>
      <c r="G602" s="156"/>
      <c r="H602" s="155"/>
      <c r="I602" s="156"/>
      <c r="J602" s="156"/>
      <c r="K602" s="156"/>
      <c r="L602" s="157"/>
      <c r="M602" s="86"/>
      <c r="N602" s="86"/>
      <c r="Q602" s="100"/>
      <c r="R602" s="100"/>
      <c r="S602" s="100"/>
      <c r="T602" s="100"/>
      <c r="U602" s="100"/>
      <c r="V602" s="100"/>
      <c r="W602" s="100"/>
      <c r="X602" s="100"/>
      <c r="Y602" s="100"/>
      <c r="Z602" s="100"/>
      <c r="AA602" s="100"/>
      <c r="AB602" s="100"/>
      <c r="AC602" s="99"/>
    </row>
    <row r="603" spans="1:29">
      <c r="A603" s="158" t="s">
        <v>382</v>
      </c>
      <c r="B603" s="158"/>
      <c r="C603" s="167"/>
      <c r="D603" s="167"/>
      <c r="E603" s="167"/>
      <c r="F603" s="167"/>
      <c r="G603" s="152"/>
      <c r="H603" s="162"/>
      <c r="I603" s="162"/>
      <c r="J603" s="162"/>
      <c r="K603" s="162"/>
      <c r="L603" s="162"/>
      <c r="M603" s="86"/>
      <c r="N603" s="86"/>
      <c r="Q603" s="101"/>
      <c r="R603" s="101"/>
      <c r="S603" s="101"/>
      <c r="T603" s="101"/>
      <c r="U603" s="101"/>
      <c r="V603" s="101"/>
      <c r="W603" s="101"/>
      <c r="X603" s="101"/>
      <c r="Y603" s="101"/>
      <c r="Z603" s="101"/>
      <c r="AA603" s="101"/>
      <c r="AB603" s="101"/>
      <c r="AC603" s="99"/>
    </row>
    <row r="604" spans="1:29">
      <c r="A604" s="159"/>
      <c r="B604" s="159"/>
      <c r="C604" s="167"/>
      <c r="D604" s="167"/>
      <c r="E604" s="167"/>
      <c r="F604" s="167"/>
      <c r="G604" s="152"/>
      <c r="H604" s="162"/>
      <c r="I604" s="162"/>
      <c r="J604" s="162"/>
      <c r="K604" s="162"/>
      <c r="L604" s="162"/>
      <c r="M604" s="86"/>
      <c r="N604" s="86"/>
      <c r="Q604" s="101"/>
      <c r="R604" s="101"/>
      <c r="S604" s="101"/>
      <c r="T604" s="101"/>
      <c r="U604" s="101"/>
      <c r="V604" s="101"/>
      <c r="W604" s="101"/>
      <c r="X604" s="101"/>
      <c r="Y604" s="101"/>
      <c r="Z604" s="101"/>
      <c r="AA604" s="101"/>
      <c r="AB604" s="101"/>
      <c r="AC604" s="99"/>
    </row>
    <row r="605" spans="1:29">
      <c r="A605" s="25"/>
      <c r="B605" s="25"/>
      <c r="C605" s="25"/>
      <c r="D605" s="25"/>
      <c r="E605" s="25"/>
      <c r="F605" s="25"/>
      <c r="G605" s="25"/>
      <c r="H605" s="25"/>
      <c r="I605" s="25"/>
      <c r="J605" s="25"/>
      <c r="K605" s="25"/>
      <c r="L605" s="25"/>
      <c r="M605" s="86"/>
      <c r="N605" s="86"/>
      <c r="Q605" s="101"/>
      <c r="R605" s="101"/>
      <c r="S605" s="101"/>
      <c r="T605" s="101"/>
      <c r="U605" s="101"/>
      <c r="V605" s="101"/>
      <c r="W605" s="101"/>
      <c r="X605" s="101"/>
      <c r="Y605" s="101"/>
      <c r="Z605" s="101"/>
      <c r="AA605" s="101"/>
      <c r="AB605" s="101"/>
      <c r="AC605" s="99"/>
    </row>
    <row r="606" spans="1:29">
      <c r="A606" s="168" t="s">
        <v>391</v>
      </c>
      <c r="B606" s="169"/>
      <c r="C606" s="164" t="s">
        <v>383</v>
      </c>
      <c r="D606" s="164"/>
      <c r="E606" s="164"/>
      <c r="F606" s="164"/>
      <c r="G606" s="164"/>
      <c r="H606" s="164" t="s">
        <v>384</v>
      </c>
      <c r="I606" s="164"/>
      <c r="J606" s="164"/>
      <c r="K606" s="164"/>
      <c r="L606" s="165"/>
      <c r="M606" s="86"/>
      <c r="N606" s="86"/>
      <c r="Q606" s="101"/>
      <c r="R606" s="101"/>
      <c r="S606" s="101"/>
      <c r="T606" s="101"/>
      <c r="U606" s="101"/>
      <c r="V606" s="101"/>
      <c r="W606" s="101"/>
      <c r="X606" s="101"/>
      <c r="Y606" s="101"/>
      <c r="Z606" s="101"/>
      <c r="AA606" s="101"/>
      <c r="AB606" s="101"/>
      <c r="AC606" s="99"/>
    </row>
    <row r="607" spans="1:29">
      <c r="A607" s="158" t="s">
        <v>385</v>
      </c>
      <c r="B607" s="158"/>
      <c r="C607" s="152"/>
      <c r="D607" s="153"/>
      <c r="E607" s="153"/>
      <c r="F607" s="153"/>
      <c r="G607" s="153"/>
      <c r="H607" s="153"/>
      <c r="I607" s="153"/>
      <c r="J607" s="153"/>
      <c r="K607" s="153"/>
      <c r="L607" s="154"/>
      <c r="M607" s="86"/>
      <c r="N607" s="86"/>
      <c r="Q607" s="101"/>
      <c r="R607" s="101"/>
      <c r="S607" s="101"/>
      <c r="T607" s="101"/>
      <c r="U607" s="101"/>
      <c r="V607" s="101"/>
      <c r="W607" s="101"/>
      <c r="X607" s="101"/>
      <c r="Y607" s="101"/>
      <c r="Z607" s="101"/>
      <c r="AA607" s="101"/>
      <c r="AB607" s="101"/>
      <c r="AC607" s="99"/>
    </row>
    <row r="608" spans="1:29">
      <c r="A608" s="158"/>
      <c r="B608" s="158"/>
      <c r="C608" s="155"/>
      <c r="D608" s="156"/>
      <c r="E608" s="156"/>
      <c r="F608" s="156"/>
      <c r="G608" s="156"/>
      <c r="H608" s="156"/>
      <c r="I608" s="156"/>
      <c r="J608" s="156"/>
      <c r="K608" s="156"/>
      <c r="L608" s="157"/>
      <c r="M608" s="86"/>
      <c r="N608" s="86"/>
      <c r="Q608" s="102"/>
      <c r="R608" s="102"/>
      <c r="S608" s="101"/>
      <c r="T608" s="101"/>
      <c r="U608" s="101"/>
      <c r="V608" s="101"/>
      <c r="W608" s="101"/>
      <c r="X608" s="101"/>
      <c r="Y608" s="101"/>
      <c r="Z608" s="101"/>
      <c r="AA608" s="101"/>
      <c r="AB608" s="101"/>
      <c r="AC608" s="99"/>
    </row>
    <row r="609" spans="1:29">
      <c r="A609" s="158" t="s">
        <v>386</v>
      </c>
      <c r="B609" s="158"/>
      <c r="C609" s="152"/>
      <c r="D609" s="153"/>
      <c r="E609" s="153"/>
      <c r="F609" s="153"/>
      <c r="G609" s="153"/>
      <c r="H609" s="153"/>
      <c r="I609" s="153"/>
      <c r="J609" s="153"/>
      <c r="K609" s="153"/>
      <c r="L609" s="154"/>
      <c r="M609" s="86"/>
      <c r="N609" s="86"/>
      <c r="Q609" s="102"/>
      <c r="R609" s="102"/>
      <c r="S609" s="101"/>
      <c r="T609" s="101"/>
      <c r="U609" s="101"/>
      <c r="V609" s="101"/>
      <c r="W609" s="101"/>
      <c r="X609" s="101"/>
      <c r="Y609" s="101"/>
      <c r="Z609" s="101"/>
      <c r="AA609" s="101"/>
      <c r="AB609" s="101"/>
      <c r="AC609" s="99"/>
    </row>
    <row r="610" spans="1:29">
      <c r="A610" s="158"/>
      <c r="B610" s="158"/>
      <c r="C610" s="155"/>
      <c r="D610" s="156"/>
      <c r="E610" s="156"/>
      <c r="F610" s="156"/>
      <c r="G610" s="156"/>
      <c r="H610" s="156"/>
      <c r="I610" s="156"/>
      <c r="J610" s="156"/>
      <c r="K610" s="156"/>
      <c r="L610" s="157"/>
      <c r="M610" s="86"/>
      <c r="N610" s="86"/>
      <c r="Q610" s="102"/>
      <c r="R610" s="102"/>
      <c r="S610" s="101"/>
      <c r="T610" s="101"/>
      <c r="U610" s="101"/>
      <c r="V610" s="101"/>
      <c r="W610" s="101"/>
      <c r="X610" s="101"/>
      <c r="Y610" s="101"/>
      <c r="Z610" s="101"/>
      <c r="AA610" s="101"/>
      <c r="AB610" s="101"/>
      <c r="AC610" s="99"/>
    </row>
    <row r="611" spans="1:29">
      <c r="A611" s="204" t="s">
        <v>387</v>
      </c>
      <c r="B611" s="204"/>
      <c r="C611" s="152"/>
      <c r="D611" s="153"/>
      <c r="E611" s="153"/>
      <c r="F611" s="153"/>
      <c r="G611" s="153"/>
      <c r="H611" s="153"/>
      <c r="I611" s="153"/>
      <c r="J611" s="153"/>
      <c r="K611" s="153"/>
      <c r="L611" s="154"/>
      <c r="M611" s="86"/>
      <c r="N611" s="86"/>
      <c r="Q611" s="102"/>
      <c r="R611" s="102"/>
      <c r="S611" s="101"/>
      <c r="T611" s="101"/>
      <c r="U611" s="101"/>
      <c r="V611" s="101"/>
      <c r="W611" s="101"/>
      <c r="X611" s="101"/>
      <c r="Y611" s="101"/>
      <c r="Z611" s="101"/>
      <c r="AA611" s="101"/>
      <c r="AB611" s="101"/>
      <c r="AC611" s="99"/>
    </row>
    <row r="612" spans="1:29">
      <c r="A612" s="204"/>
      <c r="B612" s="204"/>
      <c r="C612" s="155"/>
      <c r="D612" s="156"/>
      <c r="E612" s="156"/>
      <c r="F612" s="156"/>
      <c r="G612" s="156"/>
      <c r="H612" s="156"/>
      <c r="I612" s="156"/>
      <c r="J612" s="156"/>
      <c r="K612" s="156"/>
      <c r="L612" s="157"/>
      <c r="M612" s="86"/>
      <c r="N612" s="86"/>
      <c r="Q612" s="102"/>
      <c r="R612" s="102"/>
      <c r="S612" s="101"/>
      <c r="T612" s="101"/>
      <c r="U612" s="101"/>
      <c r="V612" s="101"/>
      <c r="W612" s="101"/>
      <c r="X612" s="101"/>
      <c r="Y612" s="101"/>
      <c r="Z612" s="101"/>
      <c r="AA612" s="101"/>
      <c r="AB612" s="101"/>
      <c r="AC612" s="99"/>
    </row>
    <row r="613" spans="1:29">
      <c r="A613" s="204" t="s">
        <v>388</v>
      </c>
      <c r="B613" s="204"/>
      <c r="C613" s="152"/>
      <c r="D613" s="153"/>
      <c r="E613" s="153"/>
      <c r="F613" s="153"/>
      <c r="G613" s="153"/>
      <c r="H613" s="153"/>
      <c r="I613" s="153"/>
      <c r="J613" s="153"/>
      <c r="K613" s="153"/>
      <c r="L613" s="154"/>
      <c r="M613" s="86"/>
      <c r="N613" s="86"/>
      <c r="Q613" s="102"/>
      <c r="R613" s="102"/>
      <c r="S613" s="101"/>
      <c r="T613" s="101"/>
      <c r="U613" s="101"/>
      <c r="V613" s="101"/>
      <c r="W613" s="101"/>
      <c r="X613" s="101"/>
      <c r="Y613" s="101"/>
      <c r="Z613" s="101"/>
      <c r="AA613" s="101"/>
      <c r="AB613" s="101"/>
      <c r="AC613" s="99"/>
    </row>
    <row r="614" spans="1:29">
      <c r="A614" s="204"/>
      <c r="B614" s="204"/>
      <c r="C614" s="155"/>
      <c r="D614" s="156"/>
      <c r="E614" s="156"/>
      <c r="F614" s="156"/>
      <c r="G614" s="156"/>
      <c r="H614" s="156"/>
      <c r="I614" s="156"/>
      <c r="J614" s="156"/>
      <c r="K614" s="156"/>
      <c r="L614" s="157"/>
      <c r="M614" s="86"/>
      <c r="N614" s="86"/>
      <c r="Q614" s="101"/>
      <c r="R614" s="101"/>
      <c r="S614" s="101"/>
      <c r="T614" s="101"/>
      <c r="U614" s="101"/>
      <c r="V614" s="101"/>
      <c r="W614" s="101"/>
      <c r="X614" s="101"/>
      <c r="Y614" s="101"/>
      <c r="Z614" s="101"/>
      <c r="AA614" s="101"/>
      <c r="AB614" s="101"/>
      <c r="AC614" s="99"/>
    </row>
    <row r="615" spans="1:29">
      <c r="A615" s="204" t="s">
        <v>389</v>
      </c>
      <c r="B615" s="204"/>
      <c r="C615" s="152"/>
      <c r="D615" s="153"/>
      <c r="E615" s="153"/>
      <c r="F615" s="153"/>
      <c r="G615" s="153"/>
      <c r="H615" s="153"/>
      <c r="I615" s="153"/>
      <c r="J615" s="153"/>
      <c r="K615" s="153"/>
      <c r="L615" s="154"/>
      <c r="M615" s="86"/>
      <c r="N615" s="86"/>
      <c r="Q615" s="101"/>
      <c r="R615" s="101"/>
      <c r="S615" s="101"/>
      <c r="T615" s="101"/>
      <c r="U615" s="101"/>
      <c r="V615" s="101"/>
      <c r="W615" s="101"/>
      <c r="X615" s="101"/>
      <c r="Y615" s="101"/>
      <c r="Z615" s="101"/>
      <c r="AA615" s="101"/>
      <c r="AB615" s="101"/>
      <c r="AC615" s="99"/>
    </row>
    <row r="616" spans="1:29">
      <c r="A616" s="204"/>
      <c r="B616" s="204"/>
      <c r="C616" s="155"/>
      <c r="D616" s="156"/>
      <c r="E616" s="156"/>
      <c r="F616" s="156"/>
      <c r="G616" s="156"/>
      <c r="H616" s="156"/>
      <c r="I616" s="156"/>
      <c r="J616" s="156"/>
      <c r="K616" s="156"/>
      <c r="L616" s="157"/>
      <c r="M616" s="86"/>
      <c r="N616" s="86"/>
      <c r="Q616" s="25"/>
      <c r="R616" s="25"/>
      <c r="S616" s="25"/>
      <c r="T616" s="25"/>
      <c r="U616" s="25"/>
      <c r="V616" s="25"/>
      <c r="W616" s="25"/>
      <c r="X616" s="25"/>
      <c r="Y616" s="25"/>
      <c r="Z616" s="25"/>
      <c r="AA616" s="25"/>
      <c r="AB616" s="25"/>
    </row>
    <row r="617" spans="1:29">
      <c r="A617" s="158" t="s">
        <v>275</v>
      </c>
      <c r="B617" s="158"/>
      <c r="C617" s="152"/>
      <c r="D617" s="153"/>
      <c r="E617" s="153"/>
      <c r="F617" s="153"/>
      <c r="G617" s="153"/>
      <c r="H617" s="153"/>
      <c r="I617" s="153"/>
      <c r="J617" s="153"/>
      <c r="K617" s="153"/>
      <c r="L617" s="154"/>
      <c r="M617" s="86"/>
      <c r="N617" s="86"/>
      <c r="Q617" s="25"/>
      <c r="R617" s="25"/>
      <c r="S617" s="25"/>
      <c r="T617" s="25"/>
      <c r="U617" s="25"/>
      <c r="V617" s="25"/>
      <c r="W617" s="25"/>
      <c r="X617" s="25"/>
      <c r="Y617" s="25"/>
      <c r="Z617" s="25"/>
      <c r="AA617" s="25"/>
      <c r="AB617" s="25"/>
    </row>
    <row r="618" spans="1:29">
      <c r="A618" s="159"/>
      <c r="B618" s="159"/>
      <c r="C618" s="152"/>
      <c r="D618" s="153"/>
      <c r="E618" s="153"/>
      <c r="F618" s="153"/>
      <c r="G618" s="153"/>
      <c r="H618" s="153"/>
      <c r="I618" s="153"/>
      <c r="J618" s="153"/>
      <c r="K618" s="153"/>
      <c r="L618" s="154"/>
      <c r="M618" s="86"/>
      <c r="N618" s="86"/>
      <c r="Q618" s="25"/>
      <c r="R618" s="25"/>
      <c r="S618" s="25"/>
      <c r="T618" s="25"/>
      <c r="U618" s="25"/>
      <c r="V618" s="25"/>
      <c r="W618" s="25"/>
      <c r="X618" s="25"/>
      <c r="Y618" s="25"/>
      <c r="Z618" s="25"/>
      <c r="AA618" s="25"/>
      <c r="AB618" s="25"/>
    </row>
    <row r="619" spans="1:29">
      <c r="A619" s="86"/>
      <c r="B619" s="86"/>
      <c r="C619" s="86"/>
      <c r="D619" s="86"/>
      <c r="E619" s="86"/>
      <c r="F619" s="86"/>
      <c r="G619" s="86"/>
      <c r="H619" s="86"/>
      <c r="I619" s="86"/>
      <c r="J619" s="86"/>
      <c r="K619" s="86"/>
      <c r="L619" s="86"/>
      <c r="M619" s="86"/>
      <c r="N619" s="86"/>
      <c r="Q619" s="25"/>
      <c r="R619" s="25"/>
      <c r="S619" s="25"/>
      <c r="T619" s="25"/>
      <c r="U619" s="25"/>
      <c r="V619" s="25"/>
      <c r="W619" s="25"/>
      <c r="X619" s="25"/>
      <c r="Y619" s="25"/>
      <c r="Z619" s="25"/>
      <c r="AA619" s="25"/>
      <c r="AB619" s="25"/>
    </row>
    <row r="620" spans="1:29">
      <c r="A620" s="124"/>
      <c r="B620" s="124"/>
      <c r="C620" s="124"/>
      <c r="D620" s="124"/>
      <c r="E620" s="124"/>
      <c r="F620" s="124"/>
      <c r="G620" s="124"/>
      <c r="H620" s="124"/>
      <c r="I620" s="124"/>
      <c r="J620" s="124"/>
      <c r="K620" s="124"/>
      <c r="L620" s="124"/>
      <c r="M620" s="124"/>
      <c r="N620" s="124"/>
      <c r="Q620" s="25"/>
      <c r="R620" s="25"/>
      <c r="S620" s="25"/>
      <c r="T620" s="25"/>
      <c r="U620" s="25"/>
      <c r="V620" s="25"/>
      <c r="W620" s="25"/>
      <c r="X620" s="25"/>
      <c r="Y620" s="25"/>
      <c r="Z620" s="25"/>
      <c r="AA620" s="25"/>
      <c r="AB620" s="25"/>
    </row>
    <row r="621" spans="1:29">
      <c r="A621" s="10" t="s">
        <v>481</v>
      </c>
      <c r="B621" s="86"/>
      <c r="C621" s="86"/>
      <c r="D621" s="86"/>
      <c r="E621" s="86"/>
      <c r="F621" s="86"/>
      <c r="G621" s="86"/>
      <c r="H621" s="86"/>
      <c r="I621" s="86"/>
      <c r="J621" s="86"/>
      <c r="K621" s="86"/>
      <c r="L621" s="86"/>
      <c r="M621" s="86"/>
      <c r="N621" s="86"/>
      <c r="Q621" s="25"/>
      <c r="R621" s="25"/>
      <c r="S621" s="25"/>
      <c r="T621" s="25"/>
      <c r="U621" s="25"/>
      <c r="V621" s="25"/>
      <c r="W621" s="25"/>
      <c r="X621" s="25"/>
      <c r="Y621" s="25"/>
      <c r="Z621" s="25"/>
      <c r="AA621" s="25"/>
      <c r="AB621" s="25"/>
    </row>
    <row r="622" spans="1:29">
      <c r="A622" s="10" t="s">
        <v>392</v>
      </c>
      <c r="B622" s="86"/>
      <c r="C622" s="86"/>
      <c r="D622" s="86"/>
      <c r="E622" s="86"/>
      <c r="F622" s="86"/>
      <c r="G622" s="86"/>
      <c r="H622" s="86"/>
      <c r="I622" s="86"/>
      <c r="J622" s="86"/>
      <c r="K622" s="86"/>
      <c r="L622" s="86"/>
      <c r="M622" s="86"/>
      <c r="N622" s="86"/>
      <c r="Q622" s="25"/>
      <c r="R622" s="25"/>
      <c r="S622" s="25"/>
      <c r="T622" s="25"/>
      <c r="U622" s="25"/>
      <c r="V622" s="25"/>
      <c r="W622" s="25"/>
      <c r="X622" s="25"/>
      <c r="Y622" s="25"/>
      <c r="Z622" s="25"/>
      <c r="AA622" s="25"/>
      <c r="AB622" s="25"/>
    </row>
    <row r="623" spans="1:29">
      <c r="A623" s="140"/>
      <c r="B623" s="140"/>
      <c r="C623" s="140"/>
      <c r="D623" s="140"/>
      <c r="E623" s="140"/>
      <c r="F623" s="140"/>
      <c r="G623" s="140"/>
      <c r="H623" s="140"/>
      <c r="I623" s="140"/>
      <c r="J623" s="140"/>
      <c r="K623" s="140"/>
      <c r="L623" s="140"/>
      <c r="M623" s="140"/>
      <c r="N623" s="140"/>
      <c r="Q623" s="25"/>
      <c r="R623" s="25"/>
      <c r="S623" s="25"/>
      <c r="T623" s="25"/>
      <c r="U623" s="25"/>
      <c r="V623" s="25"/>
      <c r="W623" s="25"/>
      <c r="X623" s="25"/>
      <c r="Y623" s="25"/>
      <c r="Z623" s="25"/>
      <c r="AA623" s="25"/>
      <c r="AB623" s="25"/>
    </row>
    <row r="624" spans="1:29">
      <c r="A624" s="140"/>
      <c r="B624" s="140"/>
      <c r="C624" s="140"/>
      <c r="D624" s="140"/>
      <c r="E624" s="140"/>
      <c r="F624" s="140"/>
      <c r="G624" s="140"/>
      <c r="H624" s="140"/>
      <c r="I624" s="140"/>
      <c r="J624" s="140"/>
      <c r="K624" s="140"/>
      <c r="L624" s="140"/>
      <c r="M624" s="140"/>
      <c r="N624" s="140"/>
      <c r="Q624" s="25"/>
      <c r="R624" s="25"/>
      <c r="S624" s="25"/>
      <c r="T624" s="25"/>
      <c r="U624" s="25"/>
      <c r="V624" s="25"/>
      <c r="W624" s="25"/>
      <c r="X624" s="25"/>
      <c r="Y624" s="25"/>
      <c r="Z624" s="25"/>
      <c r="AA624" s="25"/>
      <c r="AB624" s="25"/>
    </row>
    <row r="625" spans="1:16">
      <c r="A625" s="140"/>
      <c r="B625" s="140"/>
      <c r="C625" s="140"/>
      <c r="D625" s="140"/>
      <c r="E625" s="140"/>
      <c r="F625" s="140"/>
      <c r="G625" s="140"/>
      <c r="H625" s="140"/>
      <c r="I625" s="140"/>
      <c r="J625" s="140"/>
      <c r="K625" s="140"/>
      <c r="L625" s="140"/>
      <c r="M625" s="140"/>
      <c r="N625" s="140"/>
    </row>
    <row r="626" spans="1:16">
      <c r="A626" s="10" t="s">
        <v>393</v>
      </c>
      <c r="B626" s="86"/>
      <c r="C626" s="86"/>
      <c r="D626" s="86"/>
      <c r="E626" s="86"/>
      <c r="F626" s="86"/>
      <c r="G626" s="86"/>
      <c r="H626" s="86"/>
      <c r="I626" s="86"/>
      <c r="J626" s="86"/>
      <c r="K626" s="86"/>
      <c r="L626" s="86"/>
      <c r="M626" s="86"/>
      <c r="N626" s="86"/>
    </row>
    <row r="627" spans="1:16">
      <c r="A627" s="140"/>
      <c r="B627" s="140"/>
      <c r="C627" s="140"/>
      <c r="D627" s="140"/>
      <c r="E627" s="140"/>
      <c r="F627" s="140"/>
      <c r="G627" s="140"/>
      <c r="H627" s="140"/>
      <c r="I627" s="140"/>
      <c r="J627" s="140"/>
      <c r="K627" s="140"/>
      <c r="L627" s="140"/>
      <c r="M627" s="140"/>
      <c r="N627" s="140"/>
    </row>
    <row r="628" spans="1:16">
      <c r="A628" s="140"/>
      <c r="B628" s="140"/>
      <c r="C628" s="140"/>
      <c r="D628" s="140"/>
      <c r="E628" s="140"/>
      <c r="F628" s="140"/>
      <c r="G628" s="140"/>
      <c r="H628" s="140"/>
      <c r="I628" s="140"/>
      <c r="J628" s="140"/>
      <c r="K628" s="140"/>
      <c r="L628" s="140"/>
      <c r="M628" s="140"/>
      <c r="N628" s="140"/>
    </row>
    <row r="629" spans="1:16">
      <c r="A629" s="140"/>
      <c r="B629" s="140"/>
      <c r="C629" s="140"/>
      <c r="D629" s="140"/>
      <c r="E629" s="140"/>
      <c r="F629" s="140"/>
      <c r="G629" s="140"/>
      <c r="H629" s="140"/>
      <c r="I629" s="140"/>
      <c r="J629" s="140"/>
      <c r="K629" s="140"/>
      <c r="L629" s="140"/>
      <c r="M629" s="140"/>
      <c r="N629" s="140"/>
    </row>
    <row r="630" spans="1:16">
      <c r="A630" s="10" t="s">
        <v>394</v>
      </c>
      <c r="B630" s="86"/>
      <c r="C630" s="86"/>
      <c r="D630" s="86"/>
      <c r="E630" s="86"/>
      <c r="F630" s="86"/>
      <c r="G630" s="86"/>
      <c r="H630" s="86"/>
      <c r="I630" s="86"/>
      <c r="J630" s="86"/>
      <c r="K630" s="86"/>
      <c r="L630" s="86"/>
      <c r="M630" s="86"/>
      <c r="N630" s="86"/>
    </row>
    <row r="631" spans="1:16">
      <c r="A631" s="140"/>
      <c r="B631" s="140"/>
      <c r="C631" s="140"/>
      <c r="D631" s="140"/>
      <c r="E631" s="140"/>
      <c r="F631" s="140"/>
      <c r="G631" s="140"/>
      <c r="H631" s="140"/>
      <c r="I631" s="140"/>
      <c r="J631" s="140"/>
      <c r="K631" s="140"/>
      <c r="L631" s="140"/>
      <c r="M631" s="140"/>
      <c r="N631" s="140"/>
    </row>
    <row r="632" spans="1:16">
      <c r="A632" s="140"/>
      <c r="B632" s="140"/>
      <c r="C632" s="140"/>
      <c r="D632" s="140"/>
      <c r="E632" s="140"/>
      <c r="F632" s="140"/>
      <c r="G632" s="140"/>
      <c r="H632" s="140"/>
      <c r="I632" s="140"/>
      <c r="J632" s="140"/>
      <c r="K632" s="140"/>
      <c r="L632" s="140"/>
      <c r="M632" s="140"/>
      <c r="N632" s="140"/>
    </row>
    <row r="633" spans="1:16">
      <c r="A633" s="140"/>
      <c r="B633" s="140"/>
      <c r="C633" s="140"/>
      <c r="D633" s="140"/>
      <c r="E633" s="140"/>
      <c r="F633" s="140"/>
      <c r="G633" s="140"/>
      <c r="H633" s="140"/>
      <c r="I633" s="140"/>
      <c r="J633" s="140"/>
      <c r="K633" s="140"/>
      <c r="L633" s="140"/>
      <c r="M633" s="140"/>
      <c r="N633" s="140"/>
    </row>
    <row r="634" spans="1:16">
      <c r="A634" s="86"/>
      <c r="B634" s="86"/>
      <c r="C634" s="86"/>
      <c r="D634" s="86"/>
      <c r="E634" s="86"/>
      <c r="F634" s="86"/>
      <c r="G634" s="86"/>
      <c r="H634" s="86"/>
      <c r="I634" s="86"/>
      <c r="J634" s="86"/>
      <c r="K634" s="86"/>
      <c r="L634" s="86"/>
      <c r="M634" s="86"/>
      <c r="N634" s="86"/>
    </row>
    <row r="635" spans="1:16">
      <c r="A635" s="135"/>
      <c r="B635" s="137" t="s">
        <v>369</v>
      </c>
      <c r="C635" s="137"/>
      <c r="D635" s="137"/>
      <c r="E635" s="137"/>
      <c r="F635" s="137"/>
      <c r="G635" s="137"/>
      <c r="H635" s="137"/>
      <c r="I635" s="137"/>
      <c r="J635" s="137"/>
      <c r="K635" s="137"/>
      <c r="L635" s="137"/>
      <c r="M635" s="137"/>
      <c r="N635" s="137"/>
      <c r="O635" s="137"/>
      <c r="P635" s="137"/>
    </row>
    <row r="636" spans="1:16" ht="14.25" thickBot="1">
      <c r="A636" s="136"/>
      <c r="B636" s="138"/>
      <c r="C636" s="138"/>
      <c r="D636" s="138"/>
      <c r="E636" s="138"/>
      <c r="F636" s="138"/>
      <c r="G636" s="138"/>
      <c r="H636" s="138"/>
      <c r="I636" s="138"/>
      <c r="J636" s="138"/>
      <c r="K636" s="138"/>
      <c r="L636" s="138"/>
      <c r="M636" s="138"/>
      <c r="N636" s="138"/>
      <c r="O636" s="138"/>
      <c r="P636" s="138"/>
    </row>
    <row r="639" spans="1:16" ht="14.25">
      <c r="A639" s="141" t="s">
        <v>35</v>
      </c>
      <c r="B639" s="141"/>
      <c r="C639" s="141"/>
      <c r="D639" s="141"/>
    </row>
    <row r="640" spans="1:16">
      <c r="A640" s="134"/>
      <c r="B640" s="227"/>
      <c r="C640" s="227"/>
      <c r="D640" s="227"/>
      <c r="E640" s="227"/>
      <c r="F640" s="227"/>
      <c r="G640" s="227"/>
      <c r="H640" s="227"/>
      <c r="I640" s="227"/>
      <c r="J640" s="227"/>
      <c r="K640" s="227"/>
      <c r="L640" s="227"/>
    </row>
    <row r="641" spans="1:12">
      <c r="A641" s="134"/>
      <c r="B641" s="227"/>
      <c r="C641" s="227"/>
      <c r="D641" s="227"/>
      <c r="E641" s="227"/>
      <c r="F641" s="227"/>
      <c r="G641" s="227"/>
      <c r="H641" s="227"/>
      <c r="I641" s="227"/>
      <c r="J641" s="227"/>
      <c r="K641" s="227"/>
      <c r="L641" s="227"/>
    </row>
    <row r="642" spans="1:12">
      <c r="A642" s="227"/>
      <c r="B642" s="227"/>
      <c r="C642" s="227"/>
      <c r="D642" s="227"/>
      <c r="E642" s="227"/>
      <c r="F642" s="227"/>
      <c r="G642" s="227"/>
      <c r="H642" s="227"/>
      <c r="I642" s="227"/>
      <c r="J642" s="227"/>
      <c r="K642" s="227"/>
      <c r="L642" s="227"/>
    </row>
    <row r="643" spans="1:12">
      <c r="A643" s="227"/>
      <c r="B643" s="227"/>
      <c r="C643" s="227"/>
      <c r="D643" s="227"/>
      <c r="E643" s="227"/>
      <c r="F643" s="227"/>
      <c r="G643" s="227"/>
      <c r="H643" s="227"/>
      <c r="I643" s="227"/>
      <c r="J643" s="227"/>
      <c r="K643" s="227"/>
      <c r="L643" s="227"/>
    </row>
    <row r="644" spans="1:12">
      <c r="A644" s="227"/>
      <c r="B644" s="227"/>
      <c r="C644" s="227"/>
      <c r="D644" s="227"/>
      <c r="E644" s="227"/>
      <c r="F644" s="227"/>
      <c r="G644" s="227"/>
      <c r="H644" s="227"/>
      <c r="I644" s="227"/>
      <c r="J644" s="227"/>
      <c r="K644" s="227"/>
      <c r="L644" s="227"/>
    </row>
    <row r="646" spans="1:12" ht="14.25">
      <c r="A646" s="141" t="s">
        <v>94</v>
      </c>
      <c r="B646" s="141"/>
      <c r="C646" s="141"/>
      <c r="D646" s="141"/>
    </row>
    <row r="647" spans="1:12">
      <c r="A647" s="133" t="s">
        <v>539</v>
      </c>
      <c r="B647" s="133"/>
      <c r="C647" s="133"/>
      <c r="D647" s="133"/>
    </row>
    <row r="648" spans="1:12">
      <c r="A648" s="134"/>
      <c r="B648" s="227"/>
      <c r="C648" s="227"/>
      <c r="D648" s="227"/>
      <c r="E648" s="227"/>
      <c r="F648" s="227"/>
      <c r="G648" s="227"/>
      <c r="H648" s="227"/>
      <c r="I648" s="227"/>
      <c r="J648" s="227"/>
      <c r="K648" s="227"/>
      <c r="L648" s="227"/>
    </row>
    <row r="649" spans="1:12">
      <c r="A649" s="227"/>
      <c r="B649" s="227"/>
      <c r="C649" s="227"/>
      <c r="D649" s="227"/>
      <c r="E649" s="227"/>
      <c r="F649" s="227"/>
      <c r="G649" s="227"/>
      <c r="H649" s="227"/>
      <c r="I649" s="227"/>
      <c r="J649" s="227"/>
      <c r="K649" s="227"/>
      <c r="L649" s="227"/>
    </row>
    <row r="650" spans="1:12">
      <c r="A650" s="227"/>
      <c r="B650" s="227"/>
      <c r="C650" s="227"/>
      <c r="D650" s="227"/>
      <c r="E650" s="227"/>
      <c r="F650" s="227"/>
      <c r="G650" s="227"/>
      <c r="H650" s="227"/>
      <c r="I650" s="227"/>
      <c r="J650" s="227"/>
      <c r="K650" s="227"/>
      <c r="L650" s="227"/>
    </row>
    <row r="651" spans="1:12">
      <c r="A651" s="227"/>
      <c r="B651" s="227"/>
      <c r="C651" s="227"/>
      <c r="D651" s="227"/>
      <c r="E651" s="227"/>
      <c r="F651" s="227"/>
      <c r="G651" s="227"/>
      <c r="H651" s="227"/>
      <c r="I651" s="227"/>
      <c r="J651" s="227"/>
      <c r="K651" s="227"/>
      <c r="L651" s="227"/>
    </row>
    <row r="652" spans="1:12">
      <c r="A652" s="227"/>
      <c r="B652" s="227"/>
      <c r="C652" s="227"/>
      <c r="D652" s="227"/>
      <c r="E652" s="227"/>
      <c r="F652" s="227"/>
      <c r="G652" s="227"/>
      <c r="H652" s="227"/>
      <c r="I652" s="227"/>
      <c r="J652" s="227"/>
      <c r="K652" s="227"/>
      <c r="L652" s="227"/>
    </row>
    <row r="654" spans="1:12">
      <c r="A654" s="133" t="s">
        <v>540</v>
      </c>
      <c r="B654" s="133"/>
      <c r="C654" s="133"/>
      <c r="D654" s="133"/>
    </row>
    <row r="655" spans="1:12" ht="13.5" customHeight="1">
      <c r="A655" s="134"/>
      <c r="B655" s="134"/>
      <c r="C655" s="134"/>
      <c r="D655" s="134"/>
      <c r="E655" s="134"/>
      <c r="F655" s="134"/>
      <c r="G655" s="134"/>
      <c r="H655" s="134"/>
      <c r="I655" s="134"/>
      <c r="J655" s="134"/>
      <c r="K655" s="134"/>
      <c r="L655" s="134"/>
    </row>
    <row r="656" spans="1:12">
      <c r="A656" s="134"/>
      <c r="B656" s="134"/>
      <c r="C656" s="134"/>
      <c r="D656" s="134"/>
      <c r="E656" s="134"/>
      <c r="F656" s="134"/>
      <c r="G656" s="134"/>
      <c r="H656" s="134"/>
      <c r="I656" s="134"/>
      <c r="J656" s="134"/>
      <c r="K656" s="134"/>
      <c r="L656" s="134"/>
    </row>
    <row r="657" spans="1:12">
      <c r="A657" s="134"/>
      <c r="B657" s="134"/>
      <c r="C657" s="134"/>
      <c r="D657" s="134"/>
      <c r="E657" s="134"/>
      <c r="F657" s="134"/>
      <c r="G657" s="134"/>
      <c r="H657" s="134"/>
      <c r="I657" s="134"/>
      <c r="J657" s="134"/>
      <c r="K657" s="134"/>
      <c r="L657" s="134"/>
    </row>
    <row r="658" spans="1:12">
      <c r="A658" s="134"/>
      <c r="B658" s="134"/>
      <c r="C658" s="134"/>
      <c r="D658" s="134"/>
      <c r="E658" s="134"/>
      <c r="F658" s="134"/>
      <c r="G658" s="134"/>
      <c r="H658" s="134"/>
      <c r="I658" s="134"/>
      <c r="J658" s="134"/>
      <c r="K658" s="134"/>
      <c r="L658" s="134"/>
    </row>
    <row r="659" spans="1:12">
      <c r="A659" s="134"/>
      <c r="B659" s="134"/>
      <c r="C659" s="134"/>
      <c r="D659" s="134"/>
      <c r="E659" s="134"/>
      <c r="F659" s="134"/>
      <c r="G659" s="134"/>
      <c r="H659" s="134"/>
      <c r="I659" s="134"/>
      <c r="J659" s="134"/>
      <c r="K659" s="134"/>
      <c r="L659" s="134"/>
    </row>
    <row r="661" spans="1:12">
      <c r="A661" s="133" t="s">
        <v>541</v>
      </c>
      <c r="B661" s="133"/>
      <c r="C661" s="133"/>
      <c r="D661" s="133"/>
    </row>
    <row r="662" spans="1:12">
      <c r="A662" s="134"/>
      <c r="B662" s="227"/>
      <c r="C662" s="227"/>
      <c r="D662" s="227"/>
      <c r="E662" s="227"/>
      <c r="F662" s="227"/>
      <c r="G662" s="227"/>
      <c r="H662" s="227"/>
      <c r="I662" s="227"/>
      <c r="J662" s="227"/>
      <c r="K662" s="227"/>
      <c r="L662" s="227"/>
    </row>
    <row r="663" spans="1:12">
      <c r="A663" s="134"/>
      <c r="B663" s="227"/>
      <c r="C663" s="227"/>
      <c r="D663" s="227"/>
      <c r="E663" s="227"/>
      <c r="F663" s="227"/>
      <c r="G663" s="227"/>
      <c r="H663" s="227"/>
      <c r="I663" s="227"/>
      <c r="J663" s="227"/>
      <c r="K663" s="227"/>
      <c r="L663" s="227"/>
    </row>
    <row r="664" spans="1:12">
      <c r="A664" s="227"/>
      <c r="B664" s="227"/>
      <c r="C664" s="227"/>
      <c r="D664" s="227"/>
      <c r="E664" s="227"/>
      <c r="F664" s="227"/>
      <c r="G664" s="227"/>
      <c r="H664" s="227"/>
      <c r="I664" s="227"/>
      <c r="J664" s="227"/>
      <c r="K664" s="227"/>
      <c r="L664" s="227"/>
    </row>
    <row r="665" spans="1:12">
      <c r="A665" s="227"/>
      <c r="B665" s="227"/>
      <c r="C665" s="227"/>
      <c r="D665" s="227"/>
      <c r="E665" s="227"/>
      <c r="F665" s="227"/>
      <c r="G665" s="227"/>
      <c r="H665" s="227"/>
      <c r="I665" s="227"/>
      <c r="J665" s="227"/>
      <c r="K665" s="227"/>
      <c r="L665" s="227"/>
    </row>
    <row r="666" spans="1:12">
      <c r="A666" s="227"/>
      <c r="B666" s="227"/>
      <c r="C666" s="227"/>
      <c r="D666" s="227"/>
      <c r="E666" s="227"/>
      <c r="F666" s="227"/>
      <c r="G666" s="227"/>
      <c r="H666" s="227"/>
      <c r="I666" s="227"/>
      <c r="J666" s="227"/>
      <c r="K666" s="227"/>
      <c r="L666" s="227"/>
    </row>
    <row r="668" spans="1:12" ht="14.25">
      <c r="A668" s="141" t="s">
        <v>37</v>
      </c>
      <c r="B668" s="141"/>
      <c r="C668" s="141"/>
      <c r="D668" s="141"/>
    </row>
    <row r="669" spans="1:12">
      <c r="A669" s="134"/>
      <c r="B669" s="227"/>
      <c r="C669" s="227"/>
      <c r="D669" s="227"/>
      <c r="E669" s="227"/>
      <c r="F669" s="227"/>
      <c r="G669" s="227"/>
      <c r="H669" s="227"/>
      <c r="I669" s="227"/>
      <c r="J669" s="227"/>
      <c r="K669" s="227"/>
      <c r="L669" s="227"/>
    </row>
    <row r="670" spans="1:12">
      <c r="A670" s="134"/>
      <c r="B670" s="227"/>
      <c r="C670" s="227"/>
      <c r="D670" s="227"/>
      <c r="E670" s="227"/>
      <c r="F670" s="227"/>
      <c r="G670" s="227"/>
      <c r="H670" s="227"/>
      <c r="I670" s="227"/>
      <c r="J670" s="227"/>
      <c r="K670" s="227"/>
      <c r="L670" s="227"/>
    </row>
    <row r="671" spans="1:12">
      <c r="A671" s="227"/>
      <c r="B671" s="227"/>
      <c r="C671" s="227"/>
      <c r="D671" s="227"/>
      <c r="E671" s="227"/>
      <c r="F671" s="227"/>
      <c r="G671" s="227"/>
      <c r="H671" s="227"/>
      <c r="I671" s="227"/>
      <c r="J671" s="227"/>
      <c r="K671" s="227"/>
      <c r="L671" s="227"/>
    </row>
    <row r="672" spans="1:12">
      <c r="A672" s="227"/>
      <c r="B672" s="227"/>
      <c r="C672" s="227"/>
      <c r="D672" s="227"/>
      <c r="E672" s="227"/>
      <c r="F672" s="227"/>
      <c r="G672" s="227"/>
      <c r="H672" s="227"/>
      <c r="I672" s="227"/>
      <c r="J672" s="227"/>
      <c r="K672" s="227"/>
      <c r="L672" s="227"/>
    </row>
    <row r="673" spans="1:16">
      <c r="A673" s="227"/>
      <c r="B673" s="227"/>
      <c r="C673" s="227"/>
      <c r="D673" s="227"/>
      <c r="E673" s="227"/>
      <c r="F673" s="227"/>
      <c r="G673" s="227"/>
      <c r="H673" s="227"/>
      <c r="I673" s="227"/>
      <c r="J673" s="227"/>
      <c r="K673" s="227"/>
      <c r="L673" s="227"/>
    </row>
    <row r="675" spans="1:16">
      <c r="A675" s="135"/>
      <c r="B675" s="137" t="s">
        <v>369</v>
      </c>
      <c r="C675" s="137"/>
      <c r="D675" s="137"/>
      <c r="E675" s="137"/>
      <c r="F675" s="137"/>
      <c r="G675" s="137"/>
      <c r="H675" s="137"/>
      <c r="I675" s="137"/>
      <c r="J675" s="137"/>
      <c r="K675" s="137"/>
      <c r="L675" s="137"/>
      <c r="M675" s="137"/>
      <c r="N675" s="137"/>
      <c r="O675" s="137"/>
      <c r="P675" s="137"/>
    </row>
    <row r="676" spans="1:16" ht="14.25" thickBot="1">
      <c r="A676" s="136"/>
      <c r="B676" s="138"/>
      <c r="C676" s="138"/>
      <c r="D676" s="138"/>
      <c r="E676" s="138"/>
      <c r="F676" s="138"/>
      <c r="G676" s="138"/>
      <c r="H676" s="138"/>
      <c r="I676" s="138"/>
      <c r="J676" s="138"/>
      <c r="K676" s="138"/>
      <c r="L676" s="138"/>
      <c r="M676" s="138"/>
      <c r="N676" s="138"/>
      <c r="O676" s="138"/>
      <c r="P676" s="138"/>
    </row>
    <row r="679" spans="1:16" ht="14.25">
      <c r="A679" s="141" t="s">
        <v>469</v>
      </c>
      <c r="B679" s="141"/>
      <c r="C679" s="141"/>
      <c r="D679" s="141"/>
    </row>
    <row r="680" spans="1:16" ht="14.25">
      <c r="A680" s="131"/>
      <c r="B680" s="131"/>
      <c r="C680" s="131"/>
      <c r="D680" s="131"/>
    </row>
    <row r="681" spans="1:16">
      <c r="A681" s="133" t="s">
        <v>111</v>
      </c>
      <c r="B681" s="133"/>
      <c r="C681" s="133"/>
    </row>
    <row r="682" spans="1:16">
      <c r="A682" s="133" t="s">
        <v>112</v>
      </c>
      <c r="B682" s="133"/>
      <c r="C682" s="133"/>
      <c r="G682" s="27"/>
      <c r="H682" s="27"/>
      <c r="L682" s="185"/>
      <c r="M682" s="185"/>
      <c r="O682" s="1"/>
    </row>
    <row r="683" spans="1:16">
      <c r="A683" s="176"/>
      <c r="B683" s="177"/>
      <c r="C683" s="44" t="s">
        <v>95</v>
      </c>
      <c r="D683" s="44" t="s">
        <v>96</v>
      </c>
      <c r="E683" s="44" t="s">
        <v>97</v>
      </c>
      <c r="F683" s="44" t="s">
        <v>98</v>
      </c>
      <c r="G683" s="44" t="s">
        <v>99</v>
      </c>
      <c r="H683" s="44" t="s">
        <v>100</v>
      </c>
      <c r="I683" s="44" t="s">
        <v>207</v>
      </c>
      <c r="J683" s="44" t="s">
        <v>335</v>
      </c>
      <c r="K683" s="44" t="s">
        <v>209</v>
      </c>
      <c r="L683" s="44" t="s">
        <v>210</v>
      </c>
      <c r="M683" s="44" t="s">
        <v>211</v>
      </c>
      <c r="N683" s="89"/>
      <c r="O683" s="94"/>
    </row>
    <row r="684" spans="1:16">
      <c r="A684" s="180"/>
      <c r="B684" s="181"/>
      <c r="C684" s="47" t="s">
        <v>460</v>
      </c>
      <c r="D684" s="47" t="s">
        <v>460</v>
      </c>
      <c r="E684" s="47" t="s">
        <v>460</v>
      </c>
      <c r="F684" s="47" t="s">
        <v>460</v>
      </c>
      <c r="G684" s="47" t="s">
        <v>460</v>
      </c>
      <c r="H684" s="47" t="s">
        <v>460</v>
      </c>
      <c r="I684" s="47" t="s">
        <v>460</v>
      </c>
      <c r="J684" s="47" t="s">
        <v>460</v>
      </c>
      <c r="K684" s="47" t="s">
        <v>460</v>
      </c>
      <c r="L684" s="47" t="s">
        <v>460</v>
      </c>
      <c r="M684" s="47" t="s">
        <v>460</v>
      </c>
      <c r="N684" s="89"/>
      <c r="O684" s="94"/>
    </row>
    <row r="685" spans="1:16">
      <c r="A685" s="151" t="s">
        <v>40</v>
      </c>
      <c r="B685" s="151"/>
      <c r="C685" s="45"/>
      <c r="D685" s="45"/>
      <c r="E685" s="45"/>
      <c r="F685" s="45"/>
      <c r="G685" s="45"/>
      <c r="H685" s="45"/>
      <c r="I685" s="45"/>
      <c r="J685" s="45"/>
      <c r="K685" s="45"/>
      <c r="L685" s="45"/>
      <c r="M685" s="45"/>
      <c r="N685" s="89"/>
      <c r="O685" s="70"/>
    </row>
    <row r="686" spans="1:16">
      <c r="A686" s="210" t="s">
        <v>113</v>
      </c>
      <c r="B686" s="210"/>
      <c r="C686" s="45"/>
      <c r="D686" s="45"/>
      <c r="E686" s="45"/>
      <c r="F686" s="45"/>
      <c r="G686" s="45"/>
      <c r="H686" s="45"/>
      <c r="I686" s="45"/>
      <c r="J686" s="45"/>
      <c r="K686" s="45"/>
      <c r="L686" s="45"/>
      <c r="M686" s="45"/>
      <c r="N686" s="89"/>
      <c r="O686" s="70"/>
    </row>
    <row r="687" spans="1:16">
      <c r="A687" s="210" t="s">
        <v>114</v>
      </c>
      <c r="B687" s="210"/>
      <c r="C687" s="45"/>
      <c r="D687" s="45" t="e">
        <f>ROUND((C687/C685)*D685,-3)</f>
        <v>#DIV/0!</v>
      </c>
      <c r="E687" s="45" t="e">
        <f>ROUND((D689/D685)*E685,-3)</f>
        <v>#DIV/0!</v>
      </c>
      <c r="F687" s="45" t="e">
        <f>ROUND((E689/E685)*F685,-3)</f>
        <v>#DIV/0!</v>
      </c>
      <c r="G687" s="45" t="e">
        <f>ROUND((F689/F685)*G685,-3)</f>
        <v>#DIV/0!</v>
      </c>
      <c r="H687" s="45" t="e">
        <f>ROUND((G689/G685)*H685,-3)</f>
        <v>#DIV/0!</v>
      </c>
      <c r="I687" s="45" t="e">
        <f t="shared" ref="I687:M687" si="2">ROUND((H689/H685)*I685,-3)</f>
        <v>#DIV/0!</v>
      </c>
      <c r="J687" s="45" t="e">
        <f t="shared" si="2"/>
        <v>#DIV/0!</v>
      </c>
      <c r="K687" s="45" t="e">
        <f t="shared" si="2"/>
        <v>#DIV/0!</v>
      </c>
      <c r="L687" s="45" t="e">
        <f t="shared" si="2"/>
        <v>#DIV/0!</v>
      </c>
      <c r="M687" s="45" t="e">
        <f t="shared" si="2"/>
        <v>#DIV/0!</v>
      </c>
      <c r="N687" s="89"/>
      <c r="O687" s="70"/>
    </row>
    <row r="688" spans="1:16">
      <c r="A688" s="210" t="s">
        <v>115</v>
      </c>
      <c r="B688" s="210"/>
      <c r="C688" s="45"/>
      <c r="D688" s="45"/>
      <c r="E688" s="45"/>
      <c r="F688" s="45"/>
      <c r="G688" s="45"/>
      <c r="H688" s="45"/>
      <c r="I688" s="45"/>
      <c r="J688" s="45"/>
      <c r="K688" s="45"/>
      <c r="L688" s="45"/>
      <c r="M688" s="45"/>
      <c r="N688" s="89"/>
      <c r="O688" s="70"/>
    </row>
    <row r="689" spans="1:17">
      <c r="A689" s="207" t="s">
        <v>116</v>
      </c>
      <c r="B689" s="207"/>
      <c r="C689" s="45"/>
      <c r="D689" s="45" t="e">
        <f t="shared" ref="D689:H689" si="3">D686+D687-D688</f>
        <v>#DIV/0!</v>
      </c>
      <c r="E689" s="45" t="e">
        <f t="shared" si="3"/>
        <v>#DIV/0!</v>
      </c>
      <c r="F689" s="45" t="e">
        <f t="shared" si="3"/>
        <v>#DIV/0!</v>
      </c>
      <c r="G689" s="45" t="e">
        <f t="shared" si="3"/>
        <v>#DIV/0!</v>
      </c>
      <c r="H689" s="45" t="e">
        <f t="shared" si="3"/>
        <v>#DIV/0!</v>
      </c>
      <c r="I689" s="45" t="e">
        <f t="shared" ref="I689:M689" si="4">I686+I687-I688</f>
        <v>#DIV/0!</v>
      </c>
      <c r="J689" s="45" t="e">
        <f t="shared" si="4"/>
        <v>#DIV/0!</v>
      </c>
      <c r="K689" s="45" t="e">
        <f t="shared" si="4"/>
        <v>#DIV/0!</v>
      </c>
      <c r="L689" s="45" t="e">
        <f t="shared" si="4"/>
        <v>#DIV/0!</v>
      </c>
      <c r="M689" s="45" t="e">
        <f t="shared" si="4"/>
        <v>#DIV/0!</v>
      </c>
      <c r="N689" s="89"/>
      <c r="O689" s="70"/>
    </row>
    <row r="690" spans="1:17">
      <c r="A690" s="207" t="s">
        <v>117</v>
      </c>
      <c r="B690" s="207"/>
      <c r="C690" s="45"/>
      <c r="D690" s="45" t="e">
        <f t="shared" ref="D690:M690" si="5">ROUND(D685*D709,-3)</f>
        <v>#DIV/0!</v>
      </c>
      <c r="E690" s="45" t="e">
        <f t="shared" si="5"/>
        <v>#DIV/0!</v>
      </c>
      <c r="F690" s="45" t="e">
        <f t="shared" si="5"/>
        <v>#DIV/0!</v>
      </c>
      <c r="G690" s="45" t="e">
        <f t="shared" si="5"/>
        <v>#DIV/0!</v>
      </c>
      <c r="H690" s="45" t="e">
        <f t="shared" si="5"/>
        <v>#DIV/0!</v>
      </c>
      <c r="I690" s="45" t="e">
        <f t="shared" si="5"/>
        <v>#DIV/0!</v>
      </c>
      <c r="J690" s="45" t="e">
        <f t="shared" si="5"/>
        <v>#DIV/0!</v>
      </c>
      <c r="K690" s="45" t="e">
        <f t="shared" si="5"/>
        <v>#DIV/0!</v>
      </c>
      <c r="L690" s="45" t="e">
        <f t="shared" si="5"/>
        <v>#DIV/0!</v>
      </c>
      <c r="M690" s="45" t="e">
        <f t="shared" si="5"/>
        <v>#DIV/0!</v>
      </c>
      <c r="N690" s="89"/>
      <c r="O690" s="70"/>
    </row>
    <row r="691" spans="1:17">
      <c r="A691" s="207" t="s">
        <v>118</v>
      </c>
      <c r="B691" s="207"/>
      <c r="C691" s="45"/>
      <c r="D691" s="45" t="e">
        <f t="shared" ref="D691:M691" si="6">ROUND(D685*D710,-3)-$Q$692</f>
        <v>#DIV/0!</v>
      </c>
      <c r="E691" s="45" t="e">
        <f t="shared" si="6"/>
        <v>#DIV/0!</v>
      </c>
      <c r="F691" s="45" t="e">
        <f t="shared" si="6"/>
        <v>#DIV/0!</v>
      </c>
      <c r="G691" s="45" t="e">
        <f t="shared" si="6"/>
        <v>#DIV/0!</v>
      </c>
      <c r="H691" s="45" t="e">
        <f t="shared" si="6"/>
        <v>#DIV/0!</v>
      </c>
      <c r="I691" s="45" t="e">
        <f t="shared" si="6"/>
        <v>#DIV/0!</v>
      </c>
      <c r="J691" s="45" t="e">
        <f t="shared" si="6"/>
        <v>#DIV/0!</v>
      </c>
      <c r="K691" s="45" t="e">
        <f t="shared" si="6"/>
        <v>#DIV/0!</v>
      </c>
      <c r="L691" s="45" t="e">
        <f t="shared" si="6"/>
        <v>#DIV/0!</v>
      </c>
      <c r="M691" s="45" t="e">
        <f t="shared" si="6"/>
        <v>#DIV/0!</v>
      </c>
      <c r="N691" s="89"/>
      <c r="O691" s="70"/>
    </row>
    <row r="692" spans="1:17">
      <c r="A692" s="207" t="s">
        <v>119</v>
      </c>
      <c r="B692" s="207"/>
      <c r="C692" s="45"/>
      <c r="D692" s="45">
        <f>C692</f>
        <v>0</v>
      </c>
      <c r="E692" s="45">
        <f>D692</f>
        <v>0</v>
      </c>
      <c r="F692" s="45">
        <f>E692</f>
        <v>0</v>
      </c>
      <c r="G692" s="45">
        <f>F692</f>
        <v>0</v>
      </c>
      <c r="H692" s="45">
        <f>G692</f>
        <v>0</v>
      </c>
      <c r="I692" s="45">
        <f t="shared" ref="I692:M692" si="7">H692</f>
        <v>0</v>
      </c>
      <c r="J692" s="45">
        <f t="shared" si="7"/>
        <v>0</v>
      </c>
      <c r="K692" s="45">
        <f t="shared" si="7"/>
        <v>0</v>
      </c>
      <c r="L692" s="45">
        <f t="shared" si="7"/>
        <v>0</v>
      </c>
      <c r="M692" s="45">
        <f t="shared" si="7"/>
        <v>0</v>
      </c>
      <c r="N692" s="89"/>
      <c r="O692" s="70"/>
      <c r="Q692" s="33"/>
    </row>
    <row r="693" spans="1:17">
      <c r="A693" s="207" t="s">
        <v>120</v>
      </c>
      <c r="B693" s="207"/>
      <c r="C693" s="45"/>
      <c r="D693" s="45" t="e">
        <f t="shared" ref="D693:M693" si="8">ROUND(D685*D712,-3)</f>
        <v>#DIV/0!</v>
      </c>
      <c r="E693" s="45" t="e">
        <f t="shared" si="8"/>
        <v>#DIV/0!</v>
      </c>
      <c r="F693" s="45" t="e">
        <f t="shared" si="8"/>
        <v>#DIV/0!</v>
      </c>
      <c r="G693" s="45" t="e">
        <f t="shared" si="8"/>
        <v>#DIV/0!</v>
      </c>
      <c r="H693" s="45" t="e">
        <f t="shared" si="8"/>
        <v>#DIV/0!</v>
      </c>
      <c r="I693" s="45" t="e">
        <f t="shared" si="8"/>
        <v>#DIV/0!</v>
      </c>
      <c r="J693" s="45" t="e">
        <f t="shared" si="8"/>
        <v>#DIV/0!</v>
      </c>
      <c r="K693" s="45" t="e">
        <f t="shared" si="8"/>
        <v>#DIV/0!</v>
      </c>
      <c r="L693" s="45" t="e">
        <f t="shared" si="8"/>
        <v>#DIV/0!</v>
      </c>
      <c r="M693" s="45" t="e">
        <f t="shared" si="8"/>
        <v>#DIV/0!</v>
      </c>
      <c r="N693" s="89"/>
      <c r="O693" s="70"/>
    </row>
    <row r="694" spans="1:17">
      <c r="A694" s="207" t="s">
        <v>121</v>
      </c>
      <c r="B694" s="207"/>
      <c r="C694" s="45"/>
      <c r="D694" s="45" t="e">
        <f t="shared" ref="D694:M694" si="9">ROUND(D685*D713,-3)</f>
        <v>#DIV/0!</v>
      </c>
      <c r="E694" s="45" t="e">
        <f t="shared" si="9"/>
        <v>#DIV/0!</v>
      </c>
      <c r="F694" s="45" t="e">
        <f t="shared" si="9"/>
        <v>#DIV/0!</v>
      </c>
      <c r="G694" s="45" t="e">
        <f t="shared" si="9"/>
        <v>#DIV/0!</v>
      </c>
      <c r="H694" s="45" t="e">
        <f t="shared" si="9"/>
        <v>#DIV/0!</v>
      </c>
      <c r="I694" s="45" t="e">
        <f t="shared" si="9"/>
        <v>#DIV/0!</v>
      </c>
      <c r="J694" s="45" t="e">
        <f t="shared" si="9"/>
        <v>#DIV/0!</v>
      </c>
      <c r="K694" s="45" t="e">
        <f t="shared" si="9"/>
        <v>#DIV/0!</v>
      </c>
      <c r="L694" s="45" t="e">
        <f t="shared" si="9"/>
        <v>#DIV/0!</v>
      </c>
      <c r="M694" s="45" t="e">
        <f t="shared" si="9"/>
        <v>#DIV/0!</v>
      </c>
      <c r="N694" s="89"/>
      <c r="O694" s="70"/>
    </row>
    <row r="695" spans="1:17">
      <c r="A695" s="151" t="s">
        <v>122</v>
      </c>
      <c r="B695" s="151"/>
      <c r="C695" s="45"/>
      <c r="D695" s="45" t="e">
        <f t="shared" ref="D695:H695" si="10">SUM(D689:D694)</f>
        <v>#DIV/0!</v>
      </c>
      <c r="E695" s="45" t="e">
        <f t="shared" si="10"/>
        <v>#DIV/0!</v>
      </c>
      <c r="F695" s="45" t="e">
        <f t="shared" si="10"/>
        <v>#DIV/0!</v>
      </c>
      <c r="G695" s="45" t="e">
        <f t="shared" si="10"/>
        <v>#DIV/0!</v>
      </c>
      <c r="H695" s="45" t="e">
        <f t="shared" si="10"/>
        <v>#DIV/0!</v>
      </c>
      <c r="I695" s="45" t="e">
        <f t="shared" ref="I695:M695" si="11">SUM(I689:I694)</f>
        <v>#DIV/0!</v>
      </c>
      <c r="J695" s="45" t="e">
        <f t="shared" si="11"/>
        <v>#DIV/0!</v>
      </c>
      <c r="K695" s="45" t="e">
        <f t="shared" si="11"/>
        <v>#DIV/0!</v>
      </c>
      <c r="L695" s="45" t="e">
        <f t="shared" si="11"/>
        <v>#DIV/0!</v>
      </c>
      <c r="M695" s="45" t="e">
        <f t="shared" si="11"/>
        <v>#DIV/0!</v>
      </c>
      <c r="N695" s="89"/>
      <c r="O695" s="70"/>
    </row>
    <row r="696" spans="1:17">
      <c r="A696" s="207" t="s">
        <v>123</v>
      </c>
      <c r="B696" s="207"/>
      <c r="C696" s="45"/>
      <c r="D696" s="45">
        <f>C697</f>
        <v>0</v>
      </c>
      <c r="E696" s="45">
        <f>D697</f>
        <v>0</v>
      </c>
      <c r="F696" s="45">
        <f>E697</f>
        <v>0</v>
      </c>
      <c r="G696" s="45">
        <f>F697</f>
        <v>0</v>
      </c>
      <c r="H696" s="45">
        <f>G697</f>
        <v>0</v>
      </c>
      <c r="I696" s="45">
        <f t="shared" ref="I696:M696" si="12">H697</f>
        <v>0</v>
      </c>
      <c r="J696" s="45">
        <f t="shared" si="12"/>
        <v>0</v>
      </c>
      <c r="K696" s="45">
        <f t="shared" si="12"/>
        <v>0</v>
      </c>
      <c r="L696" s="45">
        <f t="shared" si="12"/>
        <v>0</v>
      </c>
      <c r="M696" s="45">
        <f t="shared" si="12"/>
        <v>0</v>
      </c>
      <c r="N696" s="89"/>
      <c r="O696" s="70"/>
    </row>
    <row r="697" spans="1:17">
      <c r="A697" s="207" t="s">
        <v>124</v>
      </c>
      <c r="B697" s="207"/>
      <c r="C697" s="45"/>
      <c r="D697" s="45">
        <f>C697</f>
        <v>0</v>
      </c>
      <c r="E697" s="45">
        <f>D697</f>
        <v>0</v>
      </c>
      <c r="F697" s="45">
        <f>E697</f>
        <v>0</v>
      </c>
      <c r="G697" s="45">
        <f>F697</f>
        <v>0</v>
      </c>
      <c r="H697" s="45">
        <f>G697</f>
        <v>0</v>
      </c>
      <c r="I697" s="45">
        <f t="shared" ref="I697:M697" si="13">H697</f>
        <v>0</v>
      </c>
      <c r="J697" s="45">
        <f t="shared" si="13"/>
        <v>0</v>
      </c>
      <c r="K697" s="45">
        <f t="shared" si="13"/>
        <v>0</v>
      </c>
      <c r="L697" s="45">
        <f t="shared" si="13"/>
        <v>0</v>
      </c>
      <c r="M697" s="45">
        <f t="shared" si="13"/>
        <v>0</v>
      </c>
      <c r="N697" s="89"/>
      <c r="O697" s="70"/>
    </row>
    <row r="698" spans="1:17">
      <c r="A698" s="151" t="s">
        <v>125</v>
      </c>
      <c r="B698" s="151"/>
      <c r="C698" s="45"/>
      <c r="D698" s="45" t="e">
        <f t="shared" ref="D698:H698" si="14">D695+D696-D697</f>
        <v>#DIV/0!</v>
      </c>
      <c r="E698" s="45" t="e">
        <f t="shared" si="14"/>
        <v>#DIV/0!</v>
      </c>
      <c r="F698" s="45" t="e">
        <f t="shared" si="14"/>
        <v>#DIV/0!</v>
      </c>
      <c r="G698" s="45" t="e">
        <f t="shared" si="14"/>
        <v>#DIV/0!</v>
      </c>
      <c r="H698" s="45" t="e">
        <f t="shared" si="14"/>
        <v>#DIV/0!</v>
      </c>
      <c r="I698" s="45" t="e">
        <f t="shared" ref="I698:M698" si="15">I695+I696-I697</f>
        <v>#DIV/0!</v>
      </c>
      <c r="J698" s="45" t="e">
        <f t="shared" si="15"/>
        <v>#DIV/0!</v>
      </c>
      <c r="K698" s="45" t="e">
        <f t="shared" si="15"/>
        <v>#DIV/0!</v>
      </c>
      <c r="L698" s="45" t="e">
        <f t="shared" si="15"/>
        <v>#DIV/0!</v>
      </c>
      <c r="M698" s="45" t="e">
        <f t="shared" si="15"/>
        <v>#DIV/0!</v>
      </c>
      <c r="N698" s="89"/>
      <c r="O698" s="70"/>
    </row>
    <row r="699" spans="1:17">
      <c r="A699" s="207" t="s">
        <v>126</v>
      </c>
      <c r="B699" s="207"/>
      <c r="C699" s="45"/>
      <c r="D699" s="45">
        <f>C701</f>
        <v>0</v>
      </c>
      <c r="E699" s="45">
        <f>D701</f>
        <v>0</v>
      </c>
      <c r="F699" s="45">
        <f>E701</f>
        <v>0</v>
      </c>
      <c r="G699" s="45">
        <f>F701</f>
        <v>0</v>
      </c>
      <c r="H699" s="45">
        <f>G701</f>
        <v>0</v>
      </c>
      <c r="I699" s="45">
        <f t="shared" ref="I699:M699" si="16">H701</f>
        <v>0</v>
      </c>
      <c r="J699" s="45">
        <f t="shared" si="16"/>
        <v>0</v>
      </c>
      <c r="K699" s="45">
        <f t="shared" si="16"/>
        <v>0</v>
      </c>
      <c r="L699" s="45">
        <f t="shared" si="16"/>
        <v>0</v>
      </c>
      <c r="M699" s="45">
        <f t="shared" si="16"/>
        <v>0</v>
      </c>
      <c r="N699" s="89"/>
      <c r="O699" s="70"/>
    </row>
    <row r="700" spans="1:17">
      <c r="A700" s="208" t="s">
        <v>269</v>
      </c>
      <c r="B700" s="209"/>
      <c r="C700" s="45"/>
      <c r="D700" s="45" t="e">
        <f>ROUND((C700/C685)*D685,-3)</f>
        <v>#DIV/0!</v>
      </c>
      <c r="E700" s="45" t="e">
        <f>ROUND((D700/D685)*E685,-3)</f>
        <v>#DIV/0!</v>
      </c>
      <c r="F700" s="45" t="e">
        <f>ROUND((E700/E685)*F685,-3)</f>
        <v>#DIV/0!</v>
      </c>
      <c r="G700" s="45" t="e">
        <f>ROUND((F700/F685)*G685,-3)</f>
        <v>#DIV/0!</v>
      </c>
      <c r="H700" s="45" t="e">
        <f>ROUND((G700/G685)*H685,-3)</f>
        <v>#DIV/0!</v>
      </c>
      <c r="I700" s="45" t="e">
        <f t="shared" ref="I700:M700" si="17">ROUND((H700/H685)*I685,-3)</f>
        <v>#DIV/0!</v>
      </c>
      <c r="J700" s="45" t="e">
        <f t="shared" si="17"/>
        <v>#DIV/0!</v>
      </c>
      <c r="K700" s="45" t="e">
        <f t="shared" si="17"/>
        <v>#DIV/0!</v>
      </c>
      <c r="L700" s="45" t="e">
        <f t="shared" si="17"/>
        <v>#DIV/0!</v>
      </c>
      <c r="M700" s="45" t="e">
        <f t="shared" si="17"/>
        <v>#DIV/0!</v>
      </c>
      <c r="N700" s="89"/>
      <c r="O700" s="70"/>
    </row>
    <row r="701" spans="1:17">
      <c r="A701" s="207" t="s">
        <v>127</v>
      </c>
      <c r="B701" s="207"/>
      <c r="C701" s="45"/>
      <c r="D701" s="45">
        <f>C701</f>
        <v>0</v>
      </c>
      <c r="E701" s="45">
        <f>D701</f>
        <v>0</v>
      </c>
      <c r="F701" s="45">
        <f>E701</f>
        <v>0</v>
      </c>
      <c r="G701" s="45">
        <f>F701</f>
        <v>0</v>
      </c>
      <c r="H701" s="45">
        <f>G701</f>
        <v>0</v>
      </c>
      <c r="I701" s="45">
        <f t="shared" ref="I701:M701" si="18">H701</f>
        <v>0</v>
      </c>
      <c r="J701" s="45">
        <f t="shared" si="18"/>
        <v>0</v>
      </c>
      <c r="K701" s="45">
        <f t="shared" si="18"/>
        <v>0</v>
      </c>
      <c r="L701" s="45">
        <f t="shared" si="18"/>
        <v>0</v>
      </c>
      <c r="M701" s="45">
        <f t="shared" si="18"/>
        <v>0</v>
      </c>
      <c r="N701" s="89"/>
      <c r="O701" s="70"/>
    </row>
    <row r="702" spans="1:17">
      <c r="A702" s="151" t="s">
        <v>41</v>
      </c>
      <c r="B702" s="151"/>
      <c r="C702" s="45"/>
      <c r="D702" s="45" t="e">
        <f t="shared" ref="D702:H702" si="19">D698+D699+D700-D701</f>
        <v>#DIV/0!</v>
      </c>
      <c r="E702" s="45" t="e">
        <f t="shared" si="19"/>
        <v>#DIV/0!</v>
      </c>
      <c r="F702" s="45" t="e">
        <f t="shared" si="19"/>
        <v>#DIV/0!</v>
      </c>
      <c r="G702" s="45" t="e">
        <f t="shared" si="19"/>
        <v>#DIV/0!</v>
      </c>
      <c r="H702" s="45" t="e">
        <f t="shared" si="19"/>
        <v>#DIV/0!</v>
      </c>
      <c r="I702" s="45" t="e">
        <f t="shared" ref="I702:M702" si="20">I698+I699+I700-I701</f>
        <v>#DIV/0!</v>
      </c>
      <c r="J702" s="45" t="e">
        <f t="shared" si="20"/>
        <v>#DIV/0!</v>
      </c>
      <c r="K702" s="45" t="e">
        <f t="shared" si="20"/>
        <v>#DIV/0!</v>
      </c>
      <c r="L702" s="45" t="e">
        <f t="shared" si="20"/>
        <v>#DIV/0!</v>
      </c>
      <c r="M702" s="45" t="e">
        <f t="shared" si="20"/>
        <v>#DIV/0!</v>
      </c>
      <c r="N702" s="89"/>
      <c r="O702" s="70"/>
    </row>
    <row r="703" spans="1:17">
      <c r="A703" s="151" t="s">
        <v>42</v>
      </c>
      <c r="B703" s="151"/>
      <c r="C703" s="45"/>
      <c r="D703" s="45" t="e">
        <f t="shared" ref="D703:H703" si="21">D685-D702</f>
        <v>#DIV/0!</v>
      </c>
      <c r="E703" s="45" t="e">
        <f t="shared" si="21"/>
        <v>#DIV/0!</v>
      </c>
      <c r="F703" s="45" t="e">
        <f t="shared" si="21"/>
        <v>#DIV/0!</v>
      </c>
      <c r="G703" s="45" t="e">
        <f t="shared" si="21"/>
        <v>#DIV/0!</v>
      </c>
      <c r="H703" s="45" t="e">
        <f t="shared" si="21"/>
        <v>#DIV/0!</v>
      </c>
      <c r="I703" s="45" t="e">
        <f t="shared" ref="I703:M703" si="22">I685-I702</f>
        <v>#DIV/0!</v>
      </c>
      <c r="J703" s="45" t="e">
        <f t="shared" si="22"/>
        <v>#DIV/0!</v>
      </c>
      <c r="K703" s="45" t="e">
        <f t="shared" si="22"/>
        <v>#DIV/0!</v>
      </c>
      <c r="L703" s="45" t="e">
        <f t="shared" si="22"/>
        <v>#DIV/0!</v>
      </c>
      <c r="M703" s="45" t="e">
        <f t="shared" si="22"/>
        <v>#DIV/0!</v>
      </c>
      <c r="N703" s="89"/>
      <c r="O703" s="70"/>
    </row>
    <row r="705" spans="1:16">
      <c r="A705" s="133" t="s">
        <v>128</v>
      </c>
      <c r="B705" s="133"/>
      <c r="C705" s="133"/>
      <c r="G705" s="27"/>
      <c r="H705" s="27"/>
      <c r="L705" s="185" t="s">
        <v>103</v>
      </c>
      <c r="M705" s="185"/>
      <c r="O705" s="1"/>
    </row>
    <row r="706" spans="1:16">
      <c r="A706" s="176"/>
      <c r="B706" s="177"/>
      <c r="C706" s="44" t="s">
        <v>95</v>
      </c>
      <c r="D706" s="44" t="s">
        <v>96</v>
      </c>
      <c r="E706" s="44" t="s">
        <v>97</v>
      </c>
      <c r="F706" s="44" t="s">
        <v>98</v>
      </c>
      <c r="G706" s="44" t="s">
        <v>99</v>
      </c>
      <c r="H706" s="44" t="s">
        <v>100</v>
      </c>
      <c r="I706" s="44" t="s">
        <v>207</v>
      </c>
      <c r="J706" s="44" t="s">
        <v>335</v>
      </c>
      <c r="K706" s="44" t="s">
        <v>209</v>
      </c>
      <c r="L706" s="44" t="s">
        <v>210</v>
      </c>
      <c r="M706" s="44" t="s">
        <v>211</v>
      </c>
      <c r="N706" s="89"/>
      <c r="O706" s="94"/>
    </row>
    <row r="707" spans="1:16">
      <c r="A707" s="180"/>
      <c r="B707" s="181"/>
      <c r="C707" s="47" t="s">
        <v>460</v>
      </c>
      <c r="D707" s="47" t="s">
        <v>460</v>
      </c>
      <c r="E707" s="47" t="s">
        <v>460</v>
      </c>
      <c r="F707" s="47" t="s">
        <v>460</v>
      </c>
      <c r="G707" s="47" t="s">
        <v>460</v>
      </c>
      <c r="H707" s="47" t="s">
        <v>460</v>
      </c>
      <c r="I707" s="47" t="s">
        <v>460</v>
      </c>
      <c r="J707" s="47" t="s">
        <v>460</v>
      </c>
      <c r="K707" s="47" t="s">
        <v>460</v>
      </c>
      <c r="L707" s="47" t="s">
        <v>460</v>
      </c>
      <c r="M707" s="47" t="s">
        <v>460</v>
      </c>
      <c r="N707" s="89"/>
      <c r="O707" s="94"/>
    </row>
    <row r="708" spans="1:16">
      <c r="A708" s="151" t="s">
        <v>116</v>
      </c>
      <c r="B708" s="151"/>
      <c r="C708" s="46" t="e">
        <f>C689/C685</f>
        <v>#DIV/0!</v>
      </c>
      <c r="D708" s="83" t="e">
        <f>C708</f>
        <v>#DIV/0!</v>
      </c>
      <c r="E708" s="128" t="e">
        <f t="shared" ref="E708:M708" si="23">D708</f>
        <v>#DIV/0!</v>
      </c>
      <c r="F708" s="128" t="e">
        <f t="shared" si="23"/>
        <v>#DIV/0!</v>
      </c>
      <c r="G708" s="128" t="e">
        <f t="shared" si="23"/>
        <v>#DIV/0!</v>
      </c>
      <c r="H708" s="128" t="e">
        <f t="shared" si="23"/>
        <v>#DIV/0!</v>
      </c>
      <c r="I708" s="128" t="e">
        <f t="shared" si="23"/>
        <v>#DIV/0!</v>
      </c>
      <c r="J708" s="128" t="e">
        <f t="shared" si="23"/>
        <v>#DIV/0!</v>
      </c>
      <c r="K708" s="128" t="e">
        <f t="shared" si="23"/>
        <v>#DIV/0!</v>
      </c>
      <c r="L708" s="128" t="e">
        <f t="shared" si="23"/>
        <v>#DIV/0!</v>
      </c>
      <c r="M708" s="128" t="e">
        <f t="shared" si="23"/>
        <v>#DIV/0!</v>
      </c>
      <c r="N708" s="89"/>
      <c r="O708" s="112"/>
    </row>
    <row r="709" spans="1:16">
      <c r="A709" s="151" t="s">
        <v>117</v>
      </c>
      <c r="B709" s="151"/>
      <c r="C709" s="46" t="e">
        <f>C690/C685</f>
        <v>#DIV/0!</v>
      </c>
      <c r="D709" s="128" t="e">
        <f t="shared" ref="D709:M713" si="24">C709</f>
        <v>#DIV/0!</v>
      </c>
      <c r="E709" s="128" t="e">
        <f t="shared" si="24"/>
        <v>#DIV/0!</v>
      </c>
      <c r="F709" s="128" t="e">
        <f t="shared" si="24"/>
        <v>#DIV/0!</v>
      </c>
      <c r="G709" s="128" t="e">
        <f t="shared" si="24"/>
        <v>#DIV/0!</v>
      </c>
      <c r="H709" s="128" t="e">
        <f t="shared" si="24"/>
        <v>#DIV/0!</v>
      </c>
      <c r="I709" s="128" t="e">
        <f t="shared" si="24"/>
        <v>#DIV/0!</v>
      </c>
      <c r="J709" s="128" t="e">
        <f t="shared" si="24"/>
        <v>#DIV/0!</v>
      </c>
      <c r="K709" s="128" t="e">
        <f t="shared" si="24"/>
        <v>#DIV/0!</v>
      </c>
      <c r="L709" s="128" t="e">
        <f t="shared" si="24"/>
        <v>#DIV/0!</v>
      </c>
      <c r="M709" s="128" t="e">
        <f t="shared" si="24"/>
        <v>#DIV/0!</v>
      </c>
      <c r="N709" s="89"/>
      <c r="O709" s="112"/>
    </row>
    <row r="710" spans="1:16">
      <c r="A710" s="151" t="s">
        <v>118</v>
      </c>
      <c r="B710" s="151"/>
      <c r="C710" s="46" t="e">
        <f>C691/C685</f>
        <v>#DIV/0!</v>
      </c>
      <c r="D710" s="128" t="e">
        <f t="shared" si="24"/>
        <v>#DIV/0!</v>
      </c>
      <c r="E710" s="128" t="e">
        <f t="shared" si="24"/>
        <v>#DIV/0!</v>
      </c>
      <c r="F710" s="128" t="e">
        <f t="shared" si="24"/>
        <v>#DIV/0!</v>
      </c>
      <c r="G710" s="128" t="e">
        <f t="shared" si="24"/>
        <v>#DIV/0!</v>
      </c>
      <c r="H710" s="128" t="e">
        <f t="shared" si="24"/>
        <v>#DIV/0!</v>
      </c>
      <c r="I710" s="128" t="e">
        <f t="shared" si="24"/>
        <v>#DIV/0!</v>
      </c>
      <c r="J710" s="128" t="e">
        <f t="shared" si="24"/>
        <v>#DIV/0!</v>
      </c>
      <c r="K710" s="128" t="e">
        <f t="shared" si="24"/>
        <v>#DIV/0!</v>
      </c>
      <c r="L710" s="128" t="e">
        <f t="shared" si="24"/>
        <v>#DIV/0!</v>
      </c>
      <c r="M710" s="128" t="e">
        <f t="shared" si="24"/>
        <v>#DIV/0!</v>
      </c>
      <c r="N710" s="89"/>
      <c r="O710" s="112"/>
    </row>
    <row r="711" spans="1:16">
      <c r="A711" s="151" t="s">
        <v>119</v>
      </c>
      <c r="B711" s="151"/>
      <c r="C711" s="46" t="e">
        <f>C692/C685</f>
        <v>#DIV/0!</v>
      </c>
      <c r="D711" s="128" t="e">
        <f t="shared" si="24"/>
        <v>#DIV/0!</v>
      </c>
      <c r="E711" s="128" t="e">
        <f t="shared" si="24"/>
        <v>#DIV/0!</v>
      </c>
      <c r="F711" s="128" t="e">
        <f t="shared" si="24"/>
        <v>#DIV/0!</v>
      </c>
      <c r="G711" s="128" t="e">
        <f t="shared" si="24"/>
        <v>#DIV/0!</v>
      </c>
      <c r="H711" s="128" t="e">
        <f t="shared" si="24"/>
        <v>#DIV/0!</v>
      </c>
      <c r="I711" s="128" t="e">
        <f t="shared" si="24"/>
        <v>#DIV/0!</v>
      </c>
      <c r="J711" s="128" t="e">
        <f t="shared" si="24"/>
        <v>#DIV/0!</v>
      </c>
      <c r="K711" s="128" t="e">
        <f t="shared" si="24"/>
        <v>#DIV/0!</v>
      </c>
      <c r="L711" s="128" t="e">
        <f t="shared" si="24"/>
        <v>#DIV/0!</v>
      </c>
      <c r="M711" s="128" t="e">
        <f t="shared" si="24"/>
        <v>#DIV/0!</v>
      </c>
      <c r="N711" s="89"/>
      <c r="O711" s="112"/>
    </row>
    <row r="712" spans="1:16">
      <c r="A712" s="151" t="s">
        <v>120</v>
      </c>
      <c r="B712" s="151"/>
      <c r="C712" s="46" t="e">
        <f>C693/C685</f>
        <v>#DIV/0!</v>
      </c>
      <c r="D712" s="128" t="e">
        <f t="shared" si="24"/>
        <v>#DIV/0!</v>
      </c>
      <c r="E712" s="128" t="e">
        <f t="shared" si="24"/>
        <v>#DIV/0!</v>
      </c>
      <c r="F712" s="128" t="e">
        <f t="shared" si="24"/>
        <v>#DIV/0!</v>
      </c>
      <c r="G712" s="128" t="e">
        <f t="shared" si="24"/>
        <v>#DIV/0!</v>
      </c>
      <c r="H712" s="128" t="e">
        <f t="shared" si="24"/>
        <v>#DIV/0!</v>
      </c>
      <c r="I712" s="128" t="e">
        <f t="shared" si="24"/>
        <v>#DIV/0!</v>
      </c>
      <c r="J712" s="128" t="e">
        <f t="shared" si="24"/>
        <v>#DIV/0!</v>
      </c>
      <c r="K712" s="128" t="e">
        <f t="shared" si="24"/>
        <v>#DIV/0!</v>
      </c>
      <c r="L712" s="128" t="e">
        <f t="shared" si="24"/>
        <v>#DIV/0!</v>
      </c>
      <c r="M712" s="128" t="e">
        <f t="shared" si="24"/>
        <v>#DIV/0!</v>
      </c>
      <c r="N712" s="89"/>
      <c r="O712" s="112"/>
    </row>
    <row r="713" spans="1:16">
      <c r="A713" s="151" t="s">
        <v>121</v>
      </c>
      <c r="B713" s="151"/>
      <c r="C713" s="46" t="e">
        <f>C694/C685</f>
        <v>#DIV/0!</v>
      </c>
      <c r="D713" s="128" t="e">
        <f t="shared" si="24"/>
        <v>#DIV/0!</v>
      </c>
      <c r="E713" s="128" t="e">
        <f t="shared" si="24"/>
        <v>#DIV/0!</v>
      </c>
      <c r="F713" s="128" t="e">
        <f t="shared" si="24"/>
        <v>#DIV/0!</v>
      </c>
      <c r="G713" s="128" t="e">
        <f t="shared" si="24"/>
        <v>#DIV/0!</v>
      </c>
      <c r="H713" s="128" t="e">
        <f t="shared" si="24"/>
        <v>#DIV/0!</v>
      </c>
      <c r="I713" s="128" t="e">
        <f t="shared" si="24"/>
        <v>#DIV/0!</v>
      </c>
      <c r="J713" s="128" t="e">
        <f t="shared" si="24"/>
        <v>#DIV/0!</v>
      </c>
      <c r="K713" s="128" t="e">
        <f t="shared" si="24"/>
        <v>#DIV/0!</v>
      </c>
      <c r="L713" s="128" t="e">
        <f t="shared" si="24"/>
        <v>#DIV/0!</v>
      </c>
      <c r="M713" s="128" t="e">
        <f t="shared" si="24"/>
        <v>#DIV/0!</v>
      </c>
      <c r="N713" s="89"/>
      <c r="O713" s="112"/>
    </row>
    <row r="714" spans="1:16" ht="13.5" customHeight="1">
      <c r="A714" s="111"/>
      <c r="B714" s="111"/>
      <c r="C714" s="111"/>
      <c r="D714" s="111"/>
      <c r="E714" s="111"/>
      <c r="F714" s="111"/>
      <c r="G714" s="111"/>
      <c r="H714" s="111"/>
      <c r="I714" s="111"/>
      <c r="J714" s="111"/>
      <c r="K714" s="111"/>
      <c r="L714" s="111"/>
      <c r="M714" s="111"/>
      <c r="N714" s="96"/>
      <c r="O714" s="96"/>
    </row>
    <row r="715" spans="1:16">
      <c r="A715" s="96"/>
      <c r="B715" s="96"/>
      <c r="C715" s="96"/>
      <c r="D715" s="96"/>
      <c r="E715" s="96"/>
      <c r="F715" s="96"/>
      <c r="G715" s="96"/>
      <c r="H715" s="96"/>
      <c r="I715" s="96"/>
      <c r="J715" s="96"/>
      <c r="K715" s="96"/>
      <c r="L715" s="96"/>
      <c r="M715" s="96"/>
      <c r="N715" s="96"/>
      <c r="O715" s="96"/>
    </row>
    <row r="716" spans="1:16">
      <c r="A716" s="135"/>
      <c r="B716" s="137" t="s">
        <v>369</v>
      </c>
      <c r="C716" s="137"/>
      <c r="D716" s="137"/>
      <c r="E716" s="137"/>
      <c r="F716" s="137"/>
      <c r="G716" s="137"/>
      <c r="H716" s="137"/>
      <c r="I716" s="137"/>
      <c r="J716" s="137"/>
      <c r="K716" s="137"/>
      <c r="L716" s="137"/>
      <c r="M716" s="137"/>
      <c r="N716" s="137"/>
      <c r="O716" s="137"/>
      <c r="P716" s="137"/>
    </row>
    <row r="717" spans="1:16" ht="14.25" thickBot="1">
      <c r="A717" s="136"/>
      <c r="B717" s="138"/>
      <c r="C717" s="138"/>
      <c r="D717" s="138"/>
      <c r="E717" s="138"/>
      <c r="F717" s="138"/>
      <c r="G717" s="138"/>
      <c r="H717" s="138"/>
      <c r="I717" s="138"/>
      <c r="J717" s="138"/>
      <c r="K717" s="138"/>
      <c r="L717" s="138"/>
      <c r="M717" s="138"/>
      <c r="N717" s="138"/>
      <c r="O717" s="138"/>
      <c r="P717" s="138"/>
    </row>
    <row r="718" spans="1:16">
      <c r="A718" s="96"/>
      <c r="B718" s="96"/>
      <c r="C718" s="96"/>
      <c r="D718" s="96"/>
      <c r="E718" s="96"/>
      <c r="F718" s="96"/>
      <c r="G718" s="96"/>
      <c r="H718" s="96"/>
      <c r="I718" s="96"/>
      <c r="J718" s="96"/>
      <c r="K718" s="96"/>
      <c r="L718" s="96"/>
      <c r="M718" s="96"/>
      <c r="N718" s="96"/>
      <c r="O718" s="96"/>
    </row>
    <row r="719" spans="1:16">
      <c r="A719" s="96"/>
      <c r="B719" s="96"/>
      <c r="C719" s="96"/>
      <c r="D719" s="96"/>
      <c r="E719" s="96"/>
      <c r="F719" s="96"/>
      <c r="G719" s="96"/>
      <c r="H719" s="96"/>
      <c r="I719" s="96"/>
      <c r="J719" s="96"/>
      <c r="K719" s="96"/>
      <c r="L719" s="96"/>
      <c r="M719" s="96"/>
      <c r="N719" s="96"/>
      <c r="O719" s="96"/>
    </row>
    <row r="720" spans="1:16">
      <c r="A720" s="133" t="s">
        <v>129</v>
      </c>
      <c r="B720" s="133"/>
      <c r="C720" s="133"/>
    </row>
    <row r="721" spans="1:17">
      <c r="A721" s="133" t="s">
        <v>324</v>
      </c>
      <c r="B721" s="133"/>
      <c r="C721" s="133"/>
      <c r="D721" s="133"/>
      <c r="E721" s="133"/>
      <c r="F721" s="133"/>
      <c r="G721" s="133"/>
      <c r="H721" s="133"/>
      <c r="K721" s="27"/>
      <c r="L721" s="27"/>
      <c r="M721" s="27"/>
      <c r="N721" s="185"/>
      <c r="O721" s="185"/>
    </row>
    <row r="722" spans="1:17">
      <c r="A722" s="149"/>
      <c r="B722" s="149"/>
      <c r="C722" s="47" t="s">
        <v>417</v>
      </c>
      <c r="D722" s="47" t="s">
        <v>407</v>
      </c>
      <c r="E722" s="47" t="s">
        <v>408</v>
      </c>
      <c r="F722" s="47" t="s">
        <v>409</v>
      </c>
      <c r="G722" s="47" t="s">
        <v>410</v>
      </c>
      <c r="H722" s="47" t="s">
        <v>411</v>
      </c>
      <c r="I722" s="47" t="s">
        <v>412</v>
      </c>
      <c r="J722" s="47" t="s">
        <v>413</v>
      </c>
      <c r="K722" s="47" t="s">
        <v>414</v>
      </c>
      <c r="L722" s="47" t="s">
        <v>130</v>
      </c>
      <c r="M722" s="47" t="s">
        <v>415</v>
      </c>
      <c r="N722" s="47" t="s">
        <v>416</v>
      </c>
      <c r="O722" s="47" t="s">
        <v>90</v>
      </c>
      <c r="P722" s="48" t="s">
        <v>332</v>
      </c>
      <c r="Q722" s="31"/>
    </row>
    <row r="723" spans="1:17">
      <c r="A723" s="149" t="s">
        <v>455</v>
      </c>
      <c r="B723" s="149"/>
      <c r="C723" s="43"/>
      <c r="D723" s="43"/>
      <c r="E723" s="43"/>
      <c r="F723" s="43"/>
      <c r="G723" s="43"/>
      <c r="H723" s="43"/>
      <c r="I723" s="43"/>
      <c r="J723" s="43"/>
      <c r="K723" s="43"/>
      <c r="L723" s="43"/>
      <c r="M723" s="43"/>
      <c r="N723" s="43"/>
      <c r="O723" s="43">
        <f t="shared" ref="O723:O728" si="25">SUM(C723:N723)</f>
        <v>0</v>
      </c>
      <c r="P723" s="49" t="e">
        <f t="shared" ref="P723:P728" si="26">(O723-Q723)/Q723</f>
        <v>#DIV/0!</v>
      </c>
      <c r="Q723" s="28"/>
    </row>
    <row r="724" spans="1:17">
      <c r="A724" s="147" t="s">
        <v>456</v>
      </c>
      <c r="B724" s="148"/>
      <c r="C724" s="43"/>
      <c r="D724" s="43"/>
      <c r="E724" s="43"/>
      <c r="F724" s="43"/>
      <c r="G724" s="43"/>
      <c r="H724" s="43"/>
      <c r="I724" s="43"/>
      <c r="J724" s="43"/>
      <c r="K724" s="43"/>
      <c r="L724" s="43"/>
      <c r="M724" s="43"/>
      <c r="N724" s="43"/>
      <c r="O724" s="43">
        <f t="shared" si="25"/>
        <v>0</v>
      </c>
      <c r="P724" s="49" t="e">
        <f t="shared" si="26"/>
        <v>#DIV/0!</v>
      </c>
      <c r="Q724" s="28"/>
    </row>
    <row r="725" spans="1:17">
      <c r="A725" s="147" t="s">
        <v>457</v>
      </c>
      <c r="B725" s="148"/>
      <c r="C725" s="43"/>
      <c r="D725" s="43"/>
      <c r="E725" s="43"/>
      <c r="F725" s="43"/>
      <c r="G725" s="43"/>
      <c r="H725" s="43"/>
      <c r="I725" s="43"/>
      <c r="J725" s="43"/>
      <c r="K725" s="43"/>
      <c r="L725" s="43"/>
      <c r="M725" s="43"/>
      <c r="N725" s="43"/>
      <c r="O725" s="43">
        <f t="shared" si="25"/>
        <v>0</v>
      </c>
      <c r="P725" s="49" t="e">
        <f t="shared" si="26"/>
        <v>#DIV/0!</v>
      </c>
      <c r="Q725" s="28"/>
    </row>
    <row r="726" spans="1:17">
      <c r="A726" s="149" t="s">
        <v>458</v>
      </c>
      <c r="B726" s="149"/>
      <c r="C726" s="43"/>
      <c r="D726" s="43"/>
      <c r="E726" s="43"/>
      <c r="F726" s="43"/>
      <c r="G726" s="43"/>
      <c r="H726" s="43"/>
      <c r="I726" s="43"/>
      <c r="J726" s="43"/>
      <c r="K726" s="43"/>
      <c r="L726" s="43"/>
      <c r="M726" s="43"/>
      <c r="N726" s="43"/>
      <c r="O726" s="43">
        <f t="shared" si="25"/>
        <v>0</v>
      </c>
      <c r="P726" s="49" t="e">
        <f t="shared" si="26"/>
        <v>#DIV/0!</v>
      </c>
      <c r="Q726" s="28"/>
    </row>
    <row r="727" spans="1:17">
      <c r="A727" s="149" t="s">
        <v>121</v>
      </c>
      <c r="B727" s="149"/>
      <c r="C727" s="43"/>
      <c r="D727" s="43"/>
      <c r="E727" s="43"/>
      <c r="F727" s="43"/>
      <c r="G727" s="43"/>
      <c r="H727" s="43"/>
      <c r="I727" s="43"/>
      <c r="J727" s="43"/>
      <c r="K727" s="43"/>
      <c r="L727" s="43"/>
      <c r="M727" s="43"/>
      <c r="N727" s="43"/>
      <c r="O727" s="43">
        <f t="shared" si="25"/>
        <v>0</v>
      </c>
      <c r="P727" s="49" t="e">
        <f t="shared" si="26"/>
        <v>#DIV/0!</v>
      </c>
      <c r="Q727" s="29"/>
    </row>
    <row r="728" spans="1:17">
      <c r="A728" s="149" t="s">
        <v>90</v>
      </c>
      <c r="B728" s="149"/>
      <c r="C728" s="43">
        <f t="shared" ref="C728:N728" si="27">SUM(C723:C727)</f>
        <v>0</v>
      </c>
      <c r="D728" s="43">
        <f t="shared" si="27"/>
        <v>0</v>
      </c>
      <c r="E728" s="43">
        <f t="shared" si="27"/>
        <v>0</v>
      </c>
      <c r="F728" s="43">
        <f t="shared" si="27"/>
        <v>0</v>
      </c>
      <c r="G728" s="43">
        <f t="shared" si="27"/>
        <v>0</v>
      </c>
      <c r="H728" s="43">
        <f t="shared" si="27"/>
        <v>0</v>
      </c>
      <c r="I728" s="43">
        <f t="shared" si="27"/>
        <v>0</v>
      </c>
      <c r="J728" s="43">
        <f t="shared" si="27"/>
        <v>0</v>
      </c>
      <c r="K728" s="43">
        <f t="shared" si="27"/>
        <v>0</v>
      </c>
      <c r="L728" s="43">
        <f t="shared" si="27"/>
        <v>0</v>
      </c>
      <c r="M728" s="43">
        <f t="shared" si="27"/>
        <v>0</v>
      </c>
      <c r="N728" s="43">
        <f t="shared" si="27"/>
        <v>0</v>
      </c>
      <c r="O728" s="43">
        <f t="shared" si="25"/>
        <v>0</v>
      </c>
      <c r="P728" s="49" t="e">
        <f t="shared" si="26"/>
        <v>#DIV/0!</v>
      </c>
      <c r="Q728" s="28"/>
    </row>
    <row r="730" spans="1:17" ht="13.5" customHeight="1">
      <c r="A730" s="134" t="s">
        <v>459</v>
      </c>
      <c r="B730" s="134"/>
      <c r="C730" s="134"/>
      <c r="D730" s="134"/>
      <c r="E730" s="134"/>
      <c r="F730" s="134"/>
      <c r="G730" s="134"/>
      <c r="H730" s="134"/>
      <c r="I730" s="134"/>
      <c r="J730" s="134"/>
      <c r="K730" s="134"/>
      <c r="L730" s="134"/>
      <c r="M730" s="134"/>
      <c r="N730" s="134"/>
      <c r="O730" s="134"/>
      <c r="P730" s="24"/>
    </row>
    <row r="731" spans="1:17">
      <c r="A731" s="134"/>
      <c r="B731" s="134"/>
      <c r="C731" s="134"/>
      <c r="D731" s="134"/>
      <c r="E731" s="134"/>
      <c r="F731" s="134"/>
      <c r="G731" s="134"/>
      <c r="H731" s="134"/>
      <c r="I731" s="134"/>
      <c r="J731" s="134"/>
      <c r="K731" s="134"/>
      <c r="L731" s="134"/>
      <c r="M731" s="134"/>
      <c r="N731" s="134"/>
      <c r="O731" s="134"/>
      <c r="P731" s="24"/>
    </row>
    <row r="732" spans="1:17">
      <c r="A732" s="134"/>
      <c r="B732" s="134"/>
      <c r="C732" s="134"/>
      <c r="D732" s="134"/>
      <c r="E732" s="134"/>
      <c r="F732" s="134"/>
      <c r="G732" s="134"/>
      <c r="H732" s="134"/>
      <c r="I732" s="134"/>
      <c r="J732" s="134"/>
      <c r="K732" s="134"/>
      <c r="L732" s="134"/>
      <c r="M732" s="134"/>
      <c r="N732" s="134"/>
      <c r="O732" s="134"/>
      <c r="P732" s="24"/>
    </row>
    <row r="733" spans="1:17">
      <c r="A733" s="134"/>
      <c r="B733" s="134"/>
      <c r="C733" s="134"/>
      <c r="D733" s="134"/>
      <c r="E733" s="134"/>
      <c r="F733" s="134"/>
      <c r="G733" s="134"/>
      <c r="H733" s="134"/>
      <c r="I733" s="134"/>
      <c r="J733" s="134"/>
      <c r="K733" s="134"/>
      <c r="L733" s="134"/>
      <c r="M733" s="134"/>
      <c r="N733" s="134"/>
      <c r="O733" s="134"/>
      <c r="P733" s="24"/>
    </row>
    <row r="734" spans="1:17">
      <c r="A734" s="134"/>
      <c r="B734" s="134"/>
      <c r="C734" s="134"/>
      <c r="D734" s="134"/>
      <c r="E734" s="134"/>
      <c r="F734" s="134"/>
      <c r="G734" s="134"/>
      <c r="H734" s="134"/>
      <c r="I734" s="134"/>
      <c r="J734" s="134"/>
      <c r="K734" s="134"/>
      <c r="L734" s="134"/>
      <c r="M734" s="134"/>
      <c r="N734" s="134"/>
      <c r="O734" s="134"/>
      <c r="P734" s="24"/>
    </row>
    <row r="735" spans="1:17">
      <c r="A735" s="134"/>
      <c r="B735" s="134"/>
      <c r="C735" s="134"/>
      <c r="D735" s="134"/>
      <c r="E735" s="134"/>
      <c r="F735" s="134"/>
      <c r="G735" s="134"/>
      <c r="H735" s="134"/>
      <c r="I735" s="134"/>
      <c r="J735" s="134"/>
      <c r="K735" s="134"/>
      <c r="L735" s="134"/>
      <c r="M735" s="134"/>
      <c r="N735" s="134"/>
      <c r="O735" s="134"/>
      <c r="P735" s="24"/>
    </row>
    <row r="736" spans="1:17">
      <c r="A736" s="134"/>
      <c r="B736" s="134"/>
      <c r="C736" s="134"/>
      <c r="D736" s="134"/>
      <c r="E736" s="134"/>
      <c r="F736" s="134"/>
      <c r="G736" s="134"/>
      <c r="H736" s="134"/>
      <c r="I736" s="134"/>
      <c r="J736" s="134"/>
      <c r="K736" s="134"/>
      <c r="L736" s="134"/>
      <c r="M736" s="134"/>
      <c r="N736" s="134"/>
      <c r="O736" s="134"/>
      <c r="P736" s="24"/>
    </row>
    <row r="737" spans="1:18">
      <c r="A737" s="134"/>
      <c r="B737" s="134"/>
      <c r="C737" s="134"/>
      <c r="D737" s="134"/>
      <c r="E737" s="134"/>
      <c r="F737" s="134"/>
      <c r="G737" s="134"/>
      <c r="H737" s="134"/>
      <c r="I737" s="134"/>
      <c r="J737" s="134"/>
      <c r="K737" s="134"/>
      <c r="L737" s="134"/>
      <c r="M737" s="134"/>
      <c r="N737" s="134"/>
      <c r="O737" s="134"/>
      <c r="P737" s="24"/>
    </row>
    <row r="738" spans="1:18">
      <c r="A738" s="15"/>
      <c r="B738" s="15"/>
      <c r="C738" s="15"/>
      <c r="D738" s="15"/>
      <c r="E738" s="15"/>
      <c r="F738" s="15"/>
      <c r="G738" s="15"/>
      <c r="H738" s="15"/>
      <c r="I738" s="15"/>
      <c r="J738" s="15"/>
      <c r="K738" s="15"/>
      <c r="L738" s="15"/>
      <c r="M738" s="15"/>
      <c r="N738" s="15"/>
      <c r="O738" s="24"/>
      <c r="P738" s="24"/>
    </row>
    <row r="739" spans="1:18">
      <c r="A739" s="50"/>
      <c r="B739" s="50"/>
      <c r="C739" s="50"/>
      <c r="D739" s="50"/>
      <c r="E739" s="50"/>
      <c r="F739" s="50"/>
      <c r="G739" s="185"/>
      <c r="H739" s="185"/>
    </row>
    <row r="740" spans="1:18">
      <c r="A740" s="176"/>
      <c r="B740" s="177"/>
      <c r="C740" s="44" t="s">
        <v>95</v>
      </c>
      <c r="D740" s="44" t="s">
        <v>96</v>
      </c>
      <c r="E740" s="44" t="s">
        <v>97</v>
      </c>
      <c r="F740" s="44" t="s">
        <v>98</v>
      </c>
      <c r="G740" s="44" t="s">
        <v>99</v>
      </c>
      <c r="H740" s="44" t="s">
        <v>100</v>
      </c>
    </row>
    <row r="741" spans="1:18">
      <c r="A741" s="180"/>
      <c r="B741" s="181"/>
      <c r="C741" s="44" t="s">
        <v>461</v>
      </c>
      <c r="D741" s="125" t="s">
        <v>461</v>
      </c>
      <c r="E741" s="125" t="s">
        <v>461</v>
      </c>
      <c r="F741" s="125" t="s">
        <v>461</v>
      </c>
      <c r="G741" s="125" t="s">
        <v>461</v>
      </c>
      <c r="H741" s="125" t="s">
        <v>461</v>
      </c>
    </row>
    <row r="742" spans="1:18">
      <c r="A742" s="149" t="s">
        <v>462</v>
      </c>
      <c r="B742" s="149"/>
      <c r="C742" s="43">
        <f>O723</f>
        <v>0</v>
      </c>
      <c r="D742" s="43">
        <f>ROUND(C742*(1-Q742),-3)</f>
        <v>0</v>
      </c>
      <c r="E742" s="43">
        <f>ROUND(D742*(1-R742),-3)</f>
        <v>0</v>
      </c>
      <c r="F742" s="43">
        <f>ROUND(E742*(1-$R742),-3)</f>
        <v>0</v>
      </c>
      <c r="G742" s="43">
        <f>ROUND(F742*(1-$R742),-3)</f>
        <v>0</v>
      </c>
      <c r="H742" s="43">
        <f>ROUND(G742*(1-$R742),-3)</f>
        <v>0</v>
      </c>
      <c r="Q742" s="30"/>
      <c r="R742" s="30"/>
    </row>
    <row r="743" spans="1:18">
      <c r="A743" s="147" t="s">
        <v>463</v>
      </c>
      <c r="B743" s="148"/>
      <c r="C743" s="43">
        <f>O724</f>
        <v>0</v>
      </c>
      <c r="D743" s="43">
        <f>ROUND(C743*(1-Q743),-3)</f>
        <v>0</v>
      </c>
      <c r="E743" s="43">
        <f t="shared" ref="E743:E746" si="28">ROUND(D743*(1-R743),-3)</f>
        <v>0</v>
      </c>
      <c r="F743" s="43">
        <f t="shared" ref="F743:H746" si="29">ROUND(E743*(1-$R743),-3)</f>
        <v>0</v>
      </c>
      <c r="G743" s="43">
        <f t="shared" si="29"/>
        <v>0</v>
      </c>
      <c r="H743" s="43">
        <f t="shared" si="29"/>
        <v>0</v>
      </c>
      <c r="Q743" s="30"/>
      <c r="R743" s="30"/>
    </row>
    <row r="744" spans="1:18">
      <c r="A744" s="147" t="s">
        <v>464</v>
      </c>
      <c r="B744" s="148"/>
      <c r="C744" s="43">
        <f>O725</f>
        <v>0</v>
      </c>
      <c r="D744" s="43">
        <f>ROUND(C744*(1-Q744),-3)</f>
        <v>0</v>
      </c>
      <c r="E744" s="43">
        <f t="shared" si="28"/>
        <v>0</v>
      </c>
      <c r="F744" s="43">
        <f t="shared" si="29"/>
        <v>0</v>
      </c>
      <c r="G744" s="43">
        <f t="shared" si="29"/>
        <v>0</v>
      </c>
      <c r="H744" s="43">
        <f t="shared" si="29"/>
        <v>0</v>
      </c>
      <c r="Q744" s="30"/>
      <c r="R744" s="30"/>
    </row>
    <row r="745" spans="1:18">
      <c r="A745" s="149" t="s">
        <v>465</v>
      </c>
      <c r="B745" s="149"/>
      <c r="C745" s="43">
        <f>O726</f>
        <v>0</v>
      </c>
      <c r="D745" s="43">
        <f>ROUND(C745*(1-Q745),-3)</f>
        <v>0</v>
      </c>
      <c r="E745" s="43">
        <f t="shared" si="28"/>
        <v>0</v>
      </c>
      <c r="F745" s="43">
        <f t="shared" si="29"/>
        <v>0</v>
      </c>
      <c r="G745" s="43">
        <f t="shared" si="29"/>
        <v>0</v>
      </c>
      <c r="H745" s="43">
        <f t="shared" si="29"/>
        <v>0</v>
      </c>
      <c r="Q745" s="30"/>
      <c r="R745" s="30"/>
    </row>
    <row r="746" spans="1:18">
      <c r="A746" s="149" t="s">
        <v>466</v>
      </c>
      <c r="B746" s="149"/>
      <c r="C746" s="43">
        <f>O727</f>
        <v>0</v>
      </c>
      <c r="D746" s="43">
        <f>ROUND(C746*(1-Q746),-3)</f>
        <v>0</v>
      </c>
      <c r="E746" s="43">
        <f t="shared" si="28"/>
        <v>0</v>
      </c>
      <c r="F746" s="43">
        <f t="shared" si="29"/>
        <v>0</v>
      </c>
      <c r="G746" s="43">
        <f t="shared" si="29"/>
        <v>0</v>
      </c>
      <c r="H746" s="43">
        <f t="shared" si="29"/>
        <v>0</v>
      </c>
      <c r="K746" s="5"/>
      <c r="Q746" s="30"/>
      <c r="R746" s="30"/>
    </row>
    <row r="747" spans="1:18">
      <c r="A747" s="149" t="s">
        <v>90</v>
      </c>
      <c r="B747" s="149"/>
      <c r="C747" s="43">
        <f t="shared" ref="C747:H747" si="30">SUM(C742:C746)</f>
        <v>0</v>
      </c>
      <c r="D747" s="43">
        <f t="shared" si="30"/>
        <v>0</v>
      </c>
      <c r="E747" s="43">
        <f t="shared" si="30"/>
        <v>0</v>
      </c>
      <c r="F747" s="43">
        <f t="shared" si="30"/>
        <v>0</v>
      </c>
      <c r="G747" s="43">
        <f t="shared" si="30"/>
        <v>0</v>
      </c>
      <c r="H747" s="43">
        <f t="shared" si="30"/>
        <v>0</v>
      </c>
    </row>
    <row r="755" spans="1:16">
      <c r="A755" s="135"/>
      <c r="B755" s="137" t="s">
        <v>369</v>
      </c>
      <c r="C755" s="137"/>
      <c r="D755" s="137"/>
      <c r="E755" s="137"/>
      <c r="F755" s="137"/>
      <c r="G755" s="137"/>
      <c r="H755" s="137"/>
      <c r="I755" s="137"/>
      <c r="J755" s="137"/>
      <c r="K755" s="137"/>
      <c r="L755" s="137"/>
      <c r="M755" s="137"/>
      <c r="N755" s="137"/>
      <c r="O755" s="137"/>
      <c r="P755" s="137"/>
    </row>
    <row r="756" spans="1:16" ht="14.25" thickBot="1">
      <c r="A756" s="136"/>
      <c r="B756" s="138"/>
      <c r="C756" s="138"/>
      <c r="D756" s="138"/>
      <c r="E756" s="138"/>
      <c r="F756" s="138"/>
      <c r="G756" s="138"/>
      <c r="H756" s="138"/>
      <c r="I756" s="138"/>
      <c r="J756" s="138"/>
      <c r="K756" s="138"/>
      <c r="L756" s="138"/>
      <c r="M756" s="138"/>
      <c r="N756" s="138"/>
      <c r="O756" s="138"/>
      <c r="P756" s="138"/>
    </row>
    <row r="759" spans="1:16">
      <c r="A759" s="133" t="s">
        <v>131</v>
      </c>
      <c r="B759" s="133"/>
      <c r="C759" s="133"/>
    </row>
    <row r="760" spans="1:16" ht="13.5" customHeight="1">
      <c r="A760" s="134"/>
      <c r="B760" s="134"/>
      <c r="C760" s="134"/>
      <c r="D760" s="134"/>
      <c r="E760" s="134"/>
      <c r="F760" s="134"/>
      <c r="G760" s="134"/>
      <c r="H760" s="134"/>
      <c r="I760" s="134"/>
      <c r="J760" s="134"/>
      <c r="K760" s="134"/>
      <c r="L760" s="134"/>
      <c r="M760" s="134"/>
      <c r="N760" s="134"/>
    </row>
    <row r="761" spans="1:16" ht="13.5" customHeight="1">
      <c r="A761" s="134"/>
      <c r="B761" s="134"/>
      <c r="C761" s="134"/>
      <c r="D761" s="134"/>
      <c r="E761" s="134"/>
      <c r="F761" s="134"/>
      <c r="G761" s="134"/>
      <c r="H761" s="134"/>
      <c r="I761" s="134"/>
      <c r="J761" s="134"/>
      <c r="K761" s="134"/>
      <c r="L761" s="134"/>
      <c r="M761" s="134"/>
      <c r="N761" s="134"/>
    </row>
    <row r="762" spans="1:16" ht="13.5" customHeight="1">
      <c r="A762" s="134"/>
      <c r="B762" s="134"/>
      <c r="C762" s="134"/>
      <c r="D762" s="134"/>
      <c r="E762" s="134"/>
      <c r="F762" s="134"/>
      <c r="G762" s="134"/>
      <c r="H762" s="134"/>
      <c r="I762" s="134"/>
      <c r="J762" s="134"/>
      <c r="K762" s="134"/>
      <c r="L762" s="134"/>
      <c r="M762" s="134"/>
      <c r="N762" s="134"/>
    </row>
    <row r="763" spans="1:16">
      <c r="A763" s="134"/>
      <c r="B763" s="134"/>
      <c r="C763" s="134"/>
      <c r="D763" s="134"/>
      <c r="E763" s="134"/>
      <c r="F763" s="134"/>
      <c r="G763" s="134"/>
      <c r="H763" s="134"/>
      <c r="I763" s="134"/>
      <c r="J763" s="134"/>
      <c r="K763" s="134"/>
      <c r="L763" s="134"/>
      <c r="M763" s="134"/>
      <c r="N763" s="134"/>
    </row>
    <row r="764" spans="1:16">
      <c r="A764" s="134"/>
      <c r="B764" s="134"/>
      <c r="C764" s="134"/>
      <c r="D764" s="134"/>
      <c r="E764" s="134"/>
      <c r="F764" s="134"/>
      <c r="G764" s="134"/>
      <c r="H764" s="134"/>
      <c r="I764" s="134"/>
      <c r="J764" s="134"/>
      <c r="K764" s="134"/>
      <c r="L764" s="134"/>
      <c r="M764" s="134"/>
      <c r="N764" s="134"/>
    </row>
    <row r="766" spans="1:16">
      <c r="A766" s="133" t="s">
        <v>132</v>
      </c>
      <c r="B766" s="133"/>
      <c r="C766" s="133"/>
    </row>
    <row r="767" spans="1:16" ht="13.5" customHeight="1">
      <c r="A767" s="134"/>
      <c r="B767" s="134"/>
      <c r="C767" s="134"/>
      <c r="D767" s="134"/>
      <c r="E767" s="134"/>
      <c r="F767" s="134"/>
      <c r="G767" s="134"/>
      <c r="H767" s="134"/>
      <c r="I767" s="134"/>
      <c r="J767" s="134"/>
      <c r="K767" s="134"/>
      <c r="L767" s="134"/>
      <c r="M767" s="134"/>
      <c r="N767" s="134"/>
    </row>
    <row r="768" spans="1:16" ht="13.5" customHeight="1">
      <c r="A768" s="134"/>
      <c r="B768" s="134"/>
      <c r="C768" s="134"/>
      <c r="D768" s="134"/>
      <c r="E768" s="134"/>
      <c r="F768" s="134"/>
      <c r="G768" s="134"/>
      <c r="H768" s="134"/>
      <c r="I768" s="134"/>
      <c r="J768" s="134"/>
      <c r="K768" s="134"/>
      <c r="L768" s="134"/>
      <c r="M768" s="134"/>
      <c r="N768" s="134"/>
    </row>
    <row r="769" spans="1:14" ht="13.5" customHeight="1">
      <c r="A769" s="134"/>
      <c r="B769" s="134"/>
      <c r="C769" s="134"/>
      <c r="D769" s="134"/>
      <c r="E769" s="134"/>
      <c r="F769" s="134"/>
      <c r="G769" s="134"/>
      <c r="H769" s="134"/>
      <c r="I769" s="134"/>
      <c r="J769" s="134"/>
      <c r="K769" s="134"/>
      <c r="L769" s="134"/>
      <c r="M769" s="134"/>
      <c r="N769" s="134"/>
    </row>
    <row r="770" spans="1:14">
      <c r="A770" s="134"/>
      <c r="B770" s="134"/>
      <c r="C770" s="134"/>
      <c r="D770" s="134"/>
      <c r="E770" s="134"/>
      <c r="F770" s="134"/>
      <c r="G770" s="134"/>
      <c r="H770" s="134"/>
      <c r="I770" s="134"/>
      <c r="J770" s="134"/>
      <c r="K770" s="134"/>
      <c r="L770" s="134"/>
      <c r="M770" s="134"/>
      <c r="N770" s="134"/>
    </row>
    <row r="771" spans="1:14">
      <c r="A771" s="134"/>
      <c r="B771" s="134"/>
      <c r="C771" s="134"/>
      <c r="D771" s="134"/>
      <c r="E771" s="134"/>
      <c r="F771" s="134"/>
      <c r="G771" s="134"/>
      <c r="H771" s="134"/>
      <c r="I771" s="134"/>
      <c r="J771" s="134"/>
      <c r="K771" s="134"/>
      <c r="L771" s="134"/>
      <c r="M771" s="134"/>
      <c r="N771" s="134"/>
    </row>
    <row r="773" spans="1:14" ht="13.5" customHeight="1">
      <c r="A773" s="133" t="s">
        <v>133</v>
      </c>
      <c r="B773" s="133"/>
      <c r="C773" s="133"/>
    </row>
    <row r="774" spans="1:14" ht="13.5" customHeight="1">
      <c r="A774" s="133"/>
      <c r="B774" s="133"/>
      <c r="C774" s="133"/>
      <c r="D774" s="133"/>
      <c r="E774" s="133"/>
      <c r="F774" s="133"/>
      <c r="G774" s="133"/>
      <c r="H774" s="133"/>
      <c r="I774" s="133"/>
      <c r="J774" s="133"/>
      <c r="K774" s="133"/>
      <c r="L774" s="133"/>
      <c r="M774" s="133"/>
      <c r="N774" s="133"/>
    </row>
    <row r="775" spans="1:14" ht="15" customHeight="1">
      <c r="A775" s="133"/>
      <c r="B775" s="133"/>
      <c r="C775" s="133"/>
      <c r="D775" s="133"/>
      <c r="E775" s="133"/>
      <c r="F775" s="133"/>
      <c r="G775" s="133"/>
      <c r="H775" s="133"/>
      <c r="I775" s="133"/>
      <c r="J775" s="133"/>
      <c r="K775" s="133"/>
      <c r="L775" s="133"/>
      <c r="M775" s="133"/>
      <c r="N775" s="133"/>
    </row>
    <row r="776" spans="1:14" ht="15" customHeight="1">
      <c r="A776" s="133"/>
      <c r="B776" s="133"/>
      <c r="C776" s="133"/>
      <c r="D776" s="133"/>
      <c r="E776" s="133"/>
      <c r="F776" s="133"/>
      <c r="G776" s="133"/>
      <c r="H776" s="133"/>
      <c r="I776" s="133"/>
      <c r="J776" s="133"/>
      <c r="K776" s="133"/>
      <c r="L776" s="133"/>
      <c r="M776" s="133"/>
      <c r="N776" s="133"/>
    </row>
    <row r="777" spans="1:14">
      <c r="A777" s="133"/>
      <c r="B777" s="133"/>
      <c r="C777" s="133"/>
      <c r="D777" s="133"/>
      <c r="E777" s="133"/>
      <c r="F777" s="133"/>
      <c r="G777" s="133"/>
      <c r="H777" s="133"/>
      <c r="I777" s="133"/>
      <c r="J777" s="133"/>
      <c r="K777" s="133"/>
      <c r="L777" s="133"/>
      <c r="M777" s="133"/>
      <c r="N777" s="133"/>
    </row>
    <row r="778" spans="1:14">
      <c r="A778" s="133"/>
      <c r="B778" s="133"/>
      <c r="C778" s="133"/>
      <c r="D778" s="133"/>
      <c r="E778" s="133"/>
      <c r="F778" s="133"/>
      <c r="G778" s="133"/>
      <c r="H778" s="133"/>
      <c r="I778" s="133"/>
      <c r="J778" s="133"/>
      <c r="K778" s="133"/>
      <c r="L778" s="133"/>
      <c r="M778" s="133"/>
      <c r="N778" s="133"/>
    </row>
    <row r="780" spans="1:14">
      <c r="A780" s="133" t="s">
        <v>134</v>
      </c>
      <c r="B780" s="133"/>
      <c r="C780" s="133"/>
    </row>
    <row r="781" spans="1:14">
      <c r="A781" s="133"/>
      <c r="B781" s="133"/>
      <c r="C781" s="133"/>
      <c r="D781" s="133"/>
      <c r="E781" s="133"/>
      <c r="F781" s="133"/>
      <c r="G781" s="133"/>
      <c r="H781" s="133"/>
      <c r="I781" s="133"/>
      <c r="J781" s="133"/>
      <c r="K781" s="133"/>
      <c r="L781" s="133"/>
      <c r="M781" s="133"/>
      <c r="N781" s="133"/>
    </row>
    <row r="782" spans="1:14">
      <c r="A782" s="133"/>
      <c r="B782" s="133"/>
      <c r="C782" s="133"/>
      <c r="D782" s="133"/>
      <c r="E782" s="133"/>
      <c r="F782" s="133"/>
      <c r="G782" s="133"/>
      <c r="H782" s="133"/>
      <c r="I782" s="133"/>
      <c r="J782" s="133"/>
      <c r="K782" s="133"/>
      <c r="L782" s="133"/>
      <c r="M782" s="133"/>
      <c r="N782" s="133"/>
    </row>
    <row r="783" spans="1:14">
      <c r="A783" s="133"/>
      <c r="B783" s="133"/>
      <c r="C783" s="133"/>
      <c r="D783" s="133"/>
      <c r="E783" s="133"/>
      <c r="F783" s="133"/>
      <c r="G783" s="133"/>
      <c r="H783" s="133"/>
      <c r="I783" s="133"/>
      <c r="J783" s="133"/>
      <c r="K783" s="133"/>
      <c r="L783" s="133"/>
      <c r="M783" s="133"/>
      <c r="N783" s="133"/>
    </row>
    <row r="784" spans="1:14">
      <c r="A784" s="133"/>
      <c r="B784" s="133"/>
      <c r="C784" s="133"/>
      <c r="D784" s="133"/>
      <c r="E784" s="133"/>
      <c r="F784" s="133"/>
      <c r="G784" s="133"/>
      <c r="H784" s="133"/>
      <c r="I784" s="133"/>
      <c r="J784" s="133"/>
      <c r="K784" s="133"/>
      <c r="L784" s="133"/>
      <c r="M784" s="133"/>
      <c r="N784" s="133"/>
    </row>
    <row r="785" spans="1:16">
      <c r="A785" s="133"/>
      <c r="B785" s="133"/>
      <c r="C785" s="133"/>
      <c r="D785" s="133"/>
      <c r="E785" s="133"/>
      <c r="F785" s="133"/>
      <c r="G785" s="133"/>
      <c r="H785" s="133"/>
      <c r="I785" s="133"/>
      <c r="J785" s="133"/>
      <c r="K785" s="133"/>
      <c r="L785" s="133"/>
      <c r="M785" s="133"/>
      <c r="N785" s="133"/>
    </row>
    <row r="787" spans="1:16">
      <c r="A787" s="133" t="s">
        <v>135</v>
      </c>
      <c r="B787" s="133"/>
      <c r="C787" s="133"/>
    </row>
    <row r="788" spans="1:16">
      <c r="A788" s="133"/>
      <c r="B788" s="133"/>
      <c r="C788" s="133"/>
      <c r="D788" s="133"/>
      <c r="E788" s="133"/>
      <c r="F788" s="133"/>
      <c r="G788" s="133"/>
      <c r="H788" s="133"/>
      <c r="I788" s="133"/>
      <c r="J788" s="133"/>
      <c r="K788" s="133"/>
      <c r="L788" s="133"/>
      <c r="M788" s="133"/>
      <c r="N788" s="133"/>
    </row>
    <row r="789" spans="1:16">
      <c r="A789" s="133"/>
      <c r="B789" s="133"/>
      <c r="C789" s="133"/>
      <c r="D789" s="133"/>
      <c r="E789" s="133"/>
      <c r="F789" s="133"/>
      <c r="G789" s="133"/>
      <c r="H789" s="133"/>
      <c r="I789" s="133"/>
      <c r="J789" s="133"/>
      <c r="K789" s="133"/>
      <c r="L789" s="133"/>
      <c r="M789" s="133"/>
      <c r="N789" s="133"/>
    </row>
    <row r="790" spans="1:16">
      <c r="A790" s="133"/>
      <c r="B790" s="133"/>
      <c r="C790" s="133"/>
      <c r="D790" s="133"/>
      <c r="E790" s="133"/>
      <c r="F790" s="133"/>
      <c r="G790" s="133"/>
      <c r="H790" s="133"/>
      <c r="I790" s="133"/>
      <c r="J790" s="133"/>
      <c r="K790" s="133"/>
      <c r="L790" s="133"/>
      <c r="M790" s="133"/>
      <c r="N790" s="133"/>
    </row>
    <row r="791" spans="1:16">
      <c r="A791" s="133"/>
      <c r="B791" s="133"/>
      <c r="C791" s="133"/>
      <c r="D791" s="133"/>
      <c r="E791" s="133"/>
      <c r="F791" s="133"/>
      <c r="G791" s="133"/>
      <c r="H791" s="133"/>
      <c r="I791" s="133"/>
      <c r="J791" s="133"/>
      <c r="K791" s="133"/>
      <c r="L791" s="133"/>
      <c r="M791" s="133"/>
      <c r="N791" s="133"/>
    </row>
    <row r="792" spans="1:16">
      <c r="A792" s="133"/>
      <c r="B792" s="133"/>
      <c r="C792" s="133"/>
      <c r="D792" s="133"/>
      <c r="E792" s="133"/>
      <c r="F792" s="133"/>
      <c r="G792" s="133"/>
      <c r="H792" s="133"/>
      <c r="I792" s="133"/>
      <c r="J792" s="133"/>
      <c r="K792" s="133"/>
      <c r="L792" s="133"/>
      <c r="M792" s="133"/>
      <c r="N792" s="133"/>
    </row>
    <row r="793" spans="1:16">
      <c r="A793" s="38"/>
      <c r="B793" s="38"/>
      <c r="C793" s="38"/>
      <c r="D793" s="38"/>
      <c r="E793" s="38"/>
      <c r="F793" s="38"/>
      <c r="G793" s="38"/>
      <c r="H793" s="38"/>
      <c r="I793" s="38"/>
      <c r="J793" s="38"/>
      <c r="K793" s="38"/>
      <c r="L793" s="38"/>
    </row>
    <row r="794" spans="1:16">
      <c r="A794" s="38"/>
      <c r="B794" s="38"/>
      <c r="C794" s="38"/>
      <c r="D794" s="38"/>
      <c r="E794" s="38"/>
      <c r="F794" s="38"/>
      <c r="G794" s="38"/>
      <c r="H794" s="38"/>
      <c r="I794" s="38"/>
      <c r="J794" s="38"/>
      <c r="K794" s="38"/>
      <c r="L794" s="38"/>
    </row>
    <row r="795" spans="1:16">
      <c r="A795" s="135"/>
      <c r="B795" s="137" t="s">
        <v>369</v>
      </c>
      <c r="C795" s="137"/>
      <c r="D795" s="137"/>
      <c r="E795" s="137"/>
      <c r="F795" s="137"/>
      <c r="G795" s="137"/>
      <c r="H795" s="137"/>
      <c r="I795" s="137"/>
      <c r="J795" s="137"/>
      <c r="K795" s="137"/>
      <c r="L795" s="137"/>
      <c r="M795" s="137"/>
      <c r="N795" s="137"/>
      <c r="O795" s="137"/>
      <c r="P795" s="137"/>
    </row>
    <row r="796" spans="1:16" ht="14.25" thickBot="1">
      <c r="A796" s="136"/>
      <c r="B796" s="138"/>
      <c r="C796" s="138"/>
      <c r="D796" s="138"/>
      <c r="E796" s="138"/>
      <c r="F796" s="138"/>
      <c r="G796" s="138"/>
      <c r="H796" s="138"/>
      <c r="I796" s="138"/>
      <c r="J796" s="138"/>
      <c r="K796" s="138"/>
      <c r="L796" s="138"/>
      <c r="M796" s="138"/>
      <c r="N796" s="138"/>
      <c r="O796" s="138"/>
      <c r="P796" s="138"/>
    </row>
    <row r="797" spans="1:16">
      <c r="A797" s="84"/>
      <c r="B797" s="84"/>
      <c r="C797" s="84"/>
      <c r="D797" s="84"/>
      <c r="E797" s="84"/>
      <c r="F797" s="84"/>
      <c r="G797" s="84"/>
      <c r="H797" s="84"/>
      <c r="I797" s="84"/>
      <c r="J797" s="84"/>
      <c r="K797" s="84"/>
      <c r="L797" s="84"/>
    </row>
    <row r="799" spans="1:16">
      <c r="A799" s="133" t="s">
        <v>136</v>
      </c>
      <c r="B799" s="133"/>
      <c r="C799" s="133"/>
      <c r="G799" s="27"/>
      <c r="H799" s="27"/>
      <c r="N799" s="104"/>
      <c r="O799" s="104"/>
    </row>
    <row r="800" spans="1:16">
      <c r="A800" s="176"/>
      <c r="B800" s="177"/>
      <c r="C800" s="44" t="s">
        <v>95</v>
      </c>
      <c r="D800" s="44" t="s">
        <v>96</v>
      </c>
      <c r="E800" s="44" t="s">
        <v>97</v>
      </c>
      <c r="F800" s="44" t="s">
        <v>98</v>
      </c>
      <c r="G800" s="44" t="s">
        <v>99</v>
      </c>
      <c r="H800" s="44" t="s">
        <v>100</v>
      </c>
      <c r="I800" s="44" t="s">
        <v>207</v>
      </c>
      <c r="J800" s="44" t="s">
        <v>335</v>
      </c>
      <c r="K800" s="44" t="s">
        <v>209</v>
      </c>
      <c r="L800" s="44" t="s">
        <v>210</v>
      </c>
      <c r="M800" s="44" t="s">
        <v>211</v>
      </c>
      <c r="N800" s="89"/>
      <c r="O800" s="94"/>
    </row>
    <row r="801" spans="1:15">
      <c r="A801" s="180"/>
      <c r="B801" s="181"/>
      <c r="C801" s="47" t="s">
        <v>396</v>
      </c>
      <c r="D801" s="47" t="s">
        <v>397</v>
      </c>
      <c r="E801" s="47" t="s">
        <v>398</v>
      </c>
      <c r="F801" s="47" t="s">
        <v>399</v>
      </c>
      <c r="G801" s="47" t="s">
        <v>400</v>
      </c>
      <c r="H801" s="47" t="s">
        <v>401</v>
      </c>
      <c r="I801" s="47" t="s">
        <v>402</v>
      </c>
      <c r="J801" s="47" t="s">
        <v>403</v>
      </c>
      <c r="K801" s="47" t="s">
        <v>404</v>
      </c>
      <c r="L801" s="47" t="s">
        <v>405</v>
      </c>
      <c r="M801" s="47" t="s">
        <v>406</v>
      </c>
      <c r="N801" s="89"/>
      <c r="O801" s="94"/>
    </row>
    <row r="802" spans="1:15">
      <c r="A802" s="151" t="s">
        <v>333</v>
      </c>
      <c r="B802" s="151"/>
      <c r="C802" s="45"/>
      <c r="D802" s="45"/>
      <c r="E802" s="45"/>
      <c r="F802" s="45"/>
      <c r="G802" s="45"/>
      <c r="H802" s="45"/>
      <c r="I802" s="45"/>
      <c r="J802" s="45"/>
      <c r="K802" s="45"/>
      <c r="L802" s="45"/>
      <c r="M802" s="45"/>
      <c r="N802" s="89"/>
      <c r="O802" s="70"/>
    </row>
    <row r="803" spans="1:15">
      <c r="A803" s="201" t="s">
        <v>137</v>
      </c>
      <c r="B803" s="203"/>
      <c r="C803" s="45"/>
      <c r="D803" s="45"/>
      <c r="E803" s="45"/>
      <c r="F803" s="45"/>
      <c r="G803" s="45"/>
      <c r="H803" s="45"/>
      <c r="I803" s="45"/>
      <c r="J803" s="45"/>
      <c r="K803" s="45"/>
      <c r="L803" s="45"/>
      <c r="M803" s="45"/>
      <c r="N803" s="89"/>
      <c r="O803" s="70"/>
    </row>
    <row r="804" spans="1:15">
      <c r="A804" s="201" t="s">
        <v>119</v>
      </c>
      <c r="B804" s="203"/>
      <c r="C804" s="45"/>
      <c r="D804" s="45"/>
      <c r="E804" s="45"/>
      <c r="F804" s="45"/>
      <c r="G804" s="45"/>
      <c r="H804" s="45"/>
      <c r="I804" s="45"/>
      <c r="J804" s="45"/>
      <c r="K804" s="45"/>
      <c r="L804" s="45"/>
      <c r="M804" s="45"/>
      <c r="N804" s="89"/>
      <c r="O804" s="70"/>
    </row>
    <row r="805" spans="1:15">
      <c r="A805" s="201" t="s">
        <v>138</v>
      </c>
      <c r="B805" s="203"/>
      <c r="C805" s="45"/>
      <c r="D805" s="45"/>
      <c r="E805" s="45"/>
      <c r="F805" s="45"/>
      <c r="G805" s="45"/>
      <c r="H805" s="45"/>
      <c r="I805" s="45"/>
      <c r="J805" s="45"/>
      <c r="K805" s="45"/>
      <c r="L805" s="45"/>
      <c r="M805" s="45"/>
      <c r="N805" s="89"/>
      <c r="O805" s="70"/>
    </row>
    <row r="806" spans="1:15">
      <c r="A806" s="201" t="s">
        <v>139</v>
      </c>
      <c r="B806" s="203"/>
      <c r="C806" s="45"/>
      <c r="D806" s="45"/>
      <c r="E806" s="45"/>
      <c r="F806" s="45"/>
      <c r="G806" s="45"/>
      <c r="H806" s="45"/>
      <c r="I806" s="45"/>
      <c r="J806" s="45"/>
      <c r="K806" s="45"/>
      <c r="L806" s="45"/>
      <c r="M806" s="45"/>
      <c r="N806" s="89"/>
      <c r="O806" s="70"/>
    </row>
    <row r="807" spans="1:15">
      <c r="A807" s="201" t="s">
        <v>140</v>
      </c>
      <c r="B807" s="203"/>
      <c r="C807" s="45"/>
      <c r="D807" s="45"/>
      <c r="E807" s="45"/>
      <c r="F807" s="45"/>
      <c r="G807" s="45"/>
      <c r="H807" s="45"/>
      <c r="I807" s="45"/>
      <c r="J807" s="45"/>
      <c r="K807" s="45"/>
      <c r="L807" s="45"/>
      <c r="M807" s="45"/>
      <c r="N807" s="89"/>
      <c r="O807" s="70"/>
    </row>
    <row r="808" spans="1:15">
      <c r="A808" s="201" t="s">
        <v>141</v>
      </c>
      <c r="B808" s="203"/>
      <c r="C808" s="45"/>
      <c r="D808" s="45"/>
      <c r="E808" s="45"/>
      <c r="F808" s="45"/>
      <c r="G808" s="45"/>
      <c r="H808" s="45"/>
      <c r="I808" s="45"/>
      <c r="J808" s="45"/>
      <c r="K808" s="45"/>
      <c r="L808" s="45"/>
      <c r="M808" s="45"/>
      <c r="N808" s="89"/>
      <c r="O808" s="70"/>
    </row>
    <row r="809" spans="1:15">
      <c r="A809" s="201" t="s">
        <v>142</v>
      </c>
      <c r="B809" s="203"/>
      <c r="C809" s="45"/>
      <c r="D809" s="45"/>
      <c r="E809" s="45"/>
      <c r="F809" s="45"/>
      <c r="G809" s="45"/>
      <c r="H809" s="45"/>
      <c r="I809" s="45"/>
      <c r="J809" s="45"/>
      <c r="K809" s="45"/>
      <c r="L809" s="45"/>
      <c r="M809" s="45"/>
      <c r="N809" s="89"/>
      <c r="O809" s="70"/>
    </row>
    <row r="810" spans="1:15">
      <c r="A810" s="201" t="s">
        <v>337</v>
      </c>
      <c r="B810" s="203"/>
      <c r="C810" s="45"/>
      <c r="D810" s="45"/>
      <c r="E810" s="45"/>
      <c r="F810" s="45"/>
      <c r="G810" s="45"/>
      <c r="H810" s="45"/>
      <c r="I810" s="45"/>
      <c r="J810" s="45"/>
      <c r="K810" s="45"/>
      <c r="L810" s="45"/>
      <c r="M810" s="45"/>
      <c r="N810" s="89"/>
      <c r="O810" s="70"/>
    </row>
    <row r="811" spans="1:15">
      <c r="A811" s="201" t="s">
        <v>336</v>
      </c>
      <c r="B811" s="203"/>
      <c r="C811" s="45"/>
      <c r="D811" s="45"/>
      <c r="E811" s="45"/>
      <c r="F811" s="45"/>
      <c r="G811" s="45"/>
      <c r="H811" s="45"/>
      <c r="I811" s="45"/>
      <c r="J811" s="45"/>
      <c r="K811" s="45"/>
      <c r="L811" s="45"/>
      <c r="M811" s="45"/>
      <c r="N811" s="89"/>
      <c r="O811" s="70"/>
    </row>
    <row r="812" spans="1:15">
      <c r="A812" s="147" t="s">
        <v>90</v>
      </c>
      <c r="B812" s="148"/>
      <c r="C812" s="45">
        <f t="shared" ref="C812:H812" si="31">SUM(C802:C811)</f>
        <v>0</v>
      </c>
      <c r="D812" s="45">
        <f t="shared" si="31"/>
        <v>0</v>
      </c>
      <c r="E812" s="45">
        <f t="shared" si="31"/>
        <v>0</v>
      </c>
      <c r="F812" s="45">
        <f t="shared" si="31"/>
        <v>0</v>
      </c>
      <c r="G812" s="45">
        <f t="shared" si="31"/>
        <v>0</v>
      </c>
      <c r="H812" s="45">
        <f t="shared" si="31"/>
        <v>0</v>
      </c>
      <c r="I812" s="45">
        <f t="shared" ref="I812:M812" si="32">SUM(I802:I811)</f>
        <v>0</v>
      </c>
      <c r="J812" s="45">
        <f t="shared" si="32"/>
        <v>0</v>
      </c>
      <c r="K812" s="45">
        <f t="shared" si="32"/>
        <v>0</v>
      </c>
      <c r="L812" s="45">
        <f t="shared" si="32"/>
        <v>0</v>
      </c>
      <c r="M812" s="45">
        <f t="shared" si="32"/>
        <v>0</v>
      </c>
      <c r="N812" s="89"/>
      <c r="O812" s="70"/>
    </row>
    <row r="813" spans="1:15" ht="13.5" customHeight="1">
      <c r="A813" s="231" t="s">
        <v>418</v>
      </c>
      <c r="B813" s="231"/>
      <c r="C813" s="231"/>
      <c r="D813" s="231"/>
      <c r="E813" s="231"/>
      <c r="F813" s="231"/>
      <c r="G813" s="231"/>
      <c r="H813" s="231"/>
      <c r="I813" s="231"/>
      <c r="J813" s="231"/>
      <c r="K813" s="231"/>
      <c r="L813" s="231"/>
      <c r="M813" s="231"/>
      <c r="N813" s="205"/>
      <c r="O813" s="205"/>
    </row>
    <row r="814" spans="1:15">
      <c r="A814" s="205"/>
      <c r="B814" s="205"/>
      <c r="C814" s="205"/>
      <c r="D814" s="205"/>
      <c r="E814" s="205"/>
      <c r="F814" s="205"/>
      <c r="G814" s="205"/>
      <c r="H814" s="205"/>
      <c r="I814" s="205"/>
      <c r="J814" s="205"/>
      <c r="K814" s="205"/>
      <c r="L814" s="205"/>
      <c r="M814" s="205"/>
      <c r="N814" s="205"/>
      <c r="O814" s="205"/>
    </row>
    <row r="816" spans="1:15">
      <c r="A816" s="133" t="s">
        <v>143</v>
      </c>
      <c r="B816" s="133"/>
      <c r="C816" s="133"/>
    </row>
    <row r="817" spans="1:14">
      <c r="A817" s="149" t="s">
        <v>144</v>
      </c>
      <c r="B817" s="149"/>
      <c r="C817" s="149" t="s">
        <v>145</v>
      </c>
      <c r="D817" s="149"/>
      <c r="E817" s="149" t="s">
        <v>95</v>
      </c>
      <c r="F817" s="149"/>
      <c r="G817" s="149" t="s">
        <v>96</v>
      </c>
      <c r="H817" s="149"/>
      <c r="I817" s="149" t="s">
        <v>146</v>
      </c>
      <c r="J817" s="149"/>
      <c r="K817" s="149"/>
      <c r="L817" s="149"/>
    </row>
    <row r="818" spans="1:14">
      <c r="A818" s="149"/>
      <c r="B818" s="149"/>
      <c r="C818" s="149" t="s">
        <v>147</v>
      </c>
      <c r="D818" s="149"/>
      <c r="E818" s="149" t="s">
        <v>148</v>
      </c>
      <c r="F818" s="149"/>
      <c r="G818" s="149" t="s">
        <v>149</v>
      </c>
      <c r="H818" s="149"/>
      <c r="I818" s="149"/>
      <c r="J818" s="149"/>
      <c r="K818" s="149"/>
      <c r="L818" s="149"/>
    </row>
    <row r="819" spans="1:14">
      <c r="A819" s="149"/>
      <c r="B819" s="149"/>
      <c r="C819" s="225"/>
      <c r="D819" s="225"/>
      <c r="E819" s="225"/>
      <c r="F819" s="225"/>
      <c r="G819" s="225"/>
      <c r="H819" s="225"/>
      <c r="I819" s="149" t="s">
        <v>271</v>
      </c>
      <c r="J819" s="149"/>
      <c r="K819" s="149"/>
      <c r="L819" s="149"/>
    </row>
    <row r="820" spans="1:14">
      <c r="A820" s="149"/>
      <c r="B820" s="149"/>
      <c r="C820" s="225"/>
      <c r="D820" s="225"/>
      <c r="E820" s="225"/>
      <c r="F820" s="225"/>
      <c r="G820" s="225"/>
      <c r="H820" s="225"/>
      <c r="I820" s="149" t="s">
        <v>272</v>
      </c>
      <c r="J820" s="149"/>
      <c r="K820" s="149"/>
      <c r="L820" s="149"/>
    </row>
    <row r="821" spans="1:14">
      <c r="A821" s="149"/>
      <c r="B821" s="149"/>
      <c r="C821" s="225"/>
      <c r="D821" s="225"/>
      <c r="E821" s="225"/>
      <c r="F821" s="225"/>
      <c r="G821" s="225"/>
      <c r="H821" s="225"/>
      <c r="I821" s="149" t="s">
        <v>273</v>
      </c>
      <c r="J821" s="149"/>
      <c r="K821" s="149"/>
      <c r="L821" s="149"/>
    </row>
    <row r="822" spans="1:14">
      <c r="A822" s="149"/>
      <c r="B822" s="149"/>
      <c r="C822" s="225"/>
      <c r="D822" s="225"/>
      <c r="E822" s="225"/>
      <c r="F822" s="225"/>
      <c r="G822" s="225"/>
      <c r="H822" s="225"/>
      <c r="I822" s="149" t="s">
        <v>13</v>
      </c>
      <c r="J822" s="149"/>
      <c r="K822" s="149"/>
      <c r="L822" s="149"/>
    </row>
    <row r="823" spans="1:14">
      <c r="A823" s="149"/>
      <c r="B823" s="149"/>
      <c r="C823" s="225"/>
      <c r="D823" s="225"/>
      <c r="E823" s="225"/>
      <c r="F823" s="225"/>
      <c r="G823" s="225"/>
      <c r="H823" s="225"/>
      <c r="I823" s="149" t="s">
        <v>270</v>
      </c>
      <c r="J823" s="149"/>
      <c r="K823" s="149"/>
      <c r="L823" s="149"/>
    </row>
    <row r="824" spans="1:14">
      <c r="A824" s="149" t="s">
        <v>23</v>
      </c>
      <c r="B824" s="149"/>
      <c r="C824" s="225">
        <f>SUM(C819:D823)</f>
        <v>0</v>
      </c>
      <c r="D824" s="225"/>
      <c r="E824" s="225">
        <f>SUM(E819:F823)</f>
        <v>0</v>
      </c>
      <c r="F824" s="225"/>
      <c r="G824" s="225">
        <f>SUM(G819:H823)</f>
        <v>0</v>
      </c>
      <c r="H824" s="225"/>
      <c r="I824" s="149"/>
      <c r="J824" s="149"/>
      <c r="K824" s="149"/>
      <c r="L824" s="149"/>
    </row>
    <row r="826" spans="1:14">
      <c r="A826" s="133" t="s">
        <v>150</v>
      </c>
      <c r="B826" s="133"/>
      <c r="C826" s="133"/>
    </row>
    <row r="827" spans="1:14" ht="13.5" customHeight="1">
      <c r="A827" s="134"/>
      <c r="B827" s="134"/>
      <c r="C827" s="134"/>
      <c r="D827" s="134"/>
      <c r="E827" s="134"/>
      <c r="F827" s="134"/>
      <c r="G827" s="134"/>
      <c r="H827" s="134"/>
      <c r="I827" s="134"/>
      <c r="J827" s="134"/>
      <c r="K827" s="134"/>
      <c r="L827" s="134"/>
      <c r="M827" s="134"/>
      <c r="N827" s="134"/>
    </row>
    <row r="828" spans="1:14">
      <c r="A828" s="134"/>
      <c r="B828" s="134"/>
      <c r="C828" s="134"/>
      <c r="D828" s="134"/>
      <c r="E828" s="134"/>
      <c r="F828" s="134"/>
      <c r="G828" s="134"/>
      <c r="H828" s="134"/>
      <c r="I828" s="134"/>
      <c r="J828" s="134"/>
      <c r="K828" s="134"/>
      <c r="L828" s="134"/>
      <c r="M828" s="134"/>
      <c r="N828" s="134"/>
    </row>
    <row r="829" spans="1:14">
      <c r="A829" s="134"/>
      <c r="B829" s="134"/>
      <c r="C829" s="134"/>
      <c r="D829" s="134"/>
      <c r="E829" s="134"/>
      <c r="F829" s="134"/>
      <c r="G829" s="134"/>
      <c r="H829" s="134"/>
      <c r="I829" s="134"/>
      <c r="J829" s="134"/>
      <c r="K829" s="134"/>
      <c r="L829" s="134"/>
      <c r="M829" s="134"/>
      <c r="N829" s="134"/>
    </row>
    <row r="831" spans="1:14">
      <c r="A831" s="133" t="s">
        <v>151</v>
      </c>
      <c r="B831" s="133"/>
      <c r="C831" s="133"/>
    </row>
    <row r="832" spans="1:14">
      <c r="A832" s="133"/>
      <c r="B832" s="133"/>
      <c r="C832" s="133"/>
      <c r="D832" s="133"/>
      <c r="E832" s="133"/>
      <c r="F832" s="133"/>
      <c r="G832" s="133"/>
      <c r="H832" s="133"/>
      <c r="I832" s="133"/>
      <c r="J832" s="133"/>
      <c r="K832" s="133"/>
      <c r="L832" s="133"/>
      <c r="M832" s="133"/>
      <c r="N832" s="133"/>
    </row>
    <row r="833" spans="1:16">
      <c r="A833" s="133"/>
      <c r="B833" s="133"/>
      <c r="C833" s="133"/>
      <c r="D833" s="133"/>
      <c r="E833" s="133"/>
      <c r="F833" s="133"/>
      <c r="G833" s="133"/>
      <c r="H833" s="133"/>
      <c r="I833" s="133"/>
      <c r="J833" s="133"/>
      <c r="K833" s="133"/>
      <c r="L833" s="133"/>
      <c r="M833" s="133"/>
      <c r="N833" s="133"/>
    </row>
    <row r="834" spans="1:16">
      <c r="A834" s="133"/>
      <c r="B834" s="133"/>
      <c r="C834" s="133"/>
      <c r="D834" s="133"/>
      <c r="E834" s="133"/>
      <c r="F834" s="133"/>
      <c r="G834" s="133"/>
      <c r="H834" s="133"/>
      <c r="I834" s="133"/>
      <c r="J834" s="133"/>
      <c r="K834" s="133"/>
      <c r="L834" s="133"/>
      <c r="M834" s="133"/>
      <c r="N834" s="133"/>
    </row>
    <row r="835" spans="1:16">
      <c r="A835" s="127"/>
      <c r="B835" s="127"/>
      <c r="C835" s="127"/>
      <c r="D835" s="127"/>
      <c r="E835" s="127"/>
      <c r="F835" s="127"/>
      <c r="G835" s="127"/>
      <c r="H835" s="127"/>
      <c r="I835" s="127"/>
      <c r="J835" s="127"/>
      <c r="K835" s="127"/>
      <c r="L835" s="127"/>
      <c r="M835" s="127"/>
      <c r="N835" s="127"/>
    </row>
    <row r="836" spans="1:16">
      <c r="A836" s="135"/>
      <c r="B836" s="137" t="s">
        <v>369</v>
      </c>
      <c r="C836" s="137"/>
      <c r="D836" s="137"/>
      <c r="E836" s="137"/>
      <c r="F836" s="137"/>
      <c r="G836" s="137"/>
      <c r="H836" s="137"/>
      <c r="I836" s="137"/>
      <c r="J836" s="137"/>
      <c r="K836" s="137"/>
      <c r="L836" s="137"/>
      <c r="M836" s="137"/>
      <c r="N836" s="137"/>
      <c r="O836" s="137"/>
      <c r="P836" s="137"/>
    </row>
    <row r="837" spans="1:16" ht="14.25" thickBot="1">
      <c r="A837" s="136"/>
      <c r="B837" s="138"/>
      <c r="C837" s="138"/>
      <c r="D837" s="138"/>
      <c r="E837" s="138"/>
      <c r="F837" s="138"/>
      <c r="G837" s="138"/>
      <c r="H837" s="138"/>
      <c r="I837" s="138"/>
      <c r="J837" s="138"/>
      <c r="K837" s="138"/>
      <c r="L837" s="138"/>
      <c r="M837" s="138"/>
      <c r="N837" s="138"/>
      <c r="O837" s="138"/>
      <c r="P837" s="138"/>
    </row>
    <row r="838" spans="1:16">
      <c r="A838" s="50"/>
      <c r="B838" s="50"/>
      <c r="C838" s="50"/>
      <c r="D838" s="50"/>
      <c r="E838" s="50"/>
      <c r="F838" s="50"/>
      <c r="G838" s="50"/>
      <c r="H838" s="50"/>
      <c r="I838" s="50"/>
      <c r="J838" s="50"/>
      <c r="K838" s="50"/>
      <c r="L838" s="50"/>
      <c r="M838" s="50"/>
      <c r="N838" s="50"/>
    </row>
    <row r="840" spans="1:16">
      <c r="A840" s="133" t="s">
        <v>152</v>
      </c>
      <c r="B840" s="133"/>
      <c r="C840" s="133"/>
    </row>
    <row r="841" spans="1:16">
      <c r="A841" s="227"/>
      <c r="B841" s="227"/>
      <c r="C841" s="227"/>
      <c r="D841" s="227"/>
      <c r="E841" s="227"/>
      <c r="F841" s="227"/>
      <c r="G841" s="227"/>
      <c r="H841" s="227"/>
      <c r="I841" s="227"/>
      <c r="J841" s="227"/>
      <c r="K841" s="227"/>
      <c r="L841" s="227"/>
      <c r="M841" s="227"/>
      <c r="N841" s="227"/>
    </row>
    <row r="842" spans="1:16">
      <c r="A842" s="227"/>
      <c r="B842" s="227"/>
      <c r="C842" s="227"/>
      <c r="D842" s="227"/>
      <c r="E842" s="227"/>
      <c r="F842" s="227"/>
      <c r="G842" s="227"/>
      <c r="H842" s="227"/>
      <c r="I842" s="227"/>
      <c r="J842" s="227"/>
      <c r="K842" s="227"/>
      <c r="L842" s="227"/>
      <c r="M842" s="227"/>
      <c r="N842" s="227"/>
    </row>
    <row r="843" spans="1:16">
      <c r="A843" s="227"/>
      <c r="B843" s="227"/>
      <c r="C843" s="227"/>
      <c r="D843" s="227"/>
      <c r="E843" s="227"/>
      <c r="F843" s="227"/>
      <c r="G843" s="227"/>
      <c r="H843" s="227"/>
      <c r="I843" s="227"/>
      <c r="J843" s="227"/>
      <c r="K843" s="227"/>
      <c r="L843" s="227"/>
      <c r="M843" s="227"/>
      <c r="N843" s="227"/>
    </row>
    <row r="845" spans="1:16">
      <c r="A845" s="133" t="s">
        <v>153</v>
      </c>
      <c r="B845" s="133"/>
      <c r="C845" s="133"/>
    </row>
    <row r="846" spans="1:16">
      <c r="A846" s="133"/>
      <c r="B846" s="133"/>
      <c r="C846" s="133"/>
      <c r="D846" s="133"/>
      <c r="E846" s="133"/>
      <c r="F846" s="133"/>
      <c r="G846" s="133"/>
      <c r="H846" s="133"/>
      <c r="I846" s="133"/>
      <c r="J846" s="133"/>
      <c r="K846" s="133"/>
      <c r="L846" s="133"/>
      <c r="M846" s="133"/>
      <c r="N846" s="133"/>
    </row>
    <row r="847" spans="1:16">
      <c r="A847" s="133"/>
      <c r="B847" s="133"/>
      <c r="C847" s="133"/>
      <c r="D847" s="133"/>
      <c r="E847" s="133"/>
      <c r="F847" s="133"/>
      <c r="G847" s="133"/>
      <c r="H847" s="133"/>
      <c r="I847" s="133"/>
      <c r="J847" s="133"/>
      <c r="K847" s="133"/>
      <c r="L847" s="133"/>
      <c r="M847" s="133"/>
      <c r="N847" s="133"/>
    </row>
    <row r="848" spans="1:16">
      <c r="A848" s="133"/>
      <c r="B848" s="133"/>
      <c r="C848" s="133"/>
      <c r="D848" s="133"/>
      <c r="E848" s="133"/>
      <c r="F848" s="133"/>
      <c r="G848" s="133"/>
      <c r="H848" s="133"/>
      <c r="I848" s="133"/>
      <c r="J848" s="133"/>
      <c r="K848" s="133"/>
      <c r="L848" s="133"/>
      <c r="M848" s="133"/>
      <c r="N848" s="133"/>
    </row>
    <row r="850" spans="1:14">
      <c r="A850" s="133" t="s">
        <v>154</v>
      </c>
      <c r="B850" s="133"/>
      <c r="C850" s="133"/>
    </row>
    <row r="851" spans="1:14">
      <c r="A851" s="133"/>
      <c r="B851" s="133"/>
      <c r="C851" s="133"/>
      <c r="D851" s="133"/>
      <c r="E851" s="133"/>
      <c r="F851" s="133"/>
      <c r="G851" s="133"/>
      <c r="H851" s="133"/>
      <c r="I851" s="133"/>
      <c r="J851" s="133"/>
      <c r="K851" s="133"/>
      <c r="L851" s="133"/>
      <c r="M851" s="133"/>
      <c r="N851" s="133"/>
    </row>
    <row r="852" spans="1:14">
      <c r="A852" s="133"/>
      <c r="B852" s="133"/>
      <c r="C852" s="133"/>
      <c r="D852" s="133"/>
      <c r="E852" s="133"/>
      <c r="F852" s="133"/>
      <c r="G852" s="133"/>
      <c r="H852" s="133"/>
      <c r="I852" s="133"/>
      <c r="J852" s="133"/>
      <c r="K852" s="133"/>
      <c r="L852" s="133"/>
      <c r="M852" s="133"/>
      <c r="N852" s="133"/>
    </row>
    <row r="853" spans="1:14">
      <c r="A853" s="133"/>
      <c r="B853" s="133"/>
      <c r="C853" s="133"/>
      <c r="D853" s="133"/>
      <c r="E853" s="133"/>
      <c r="F853" s="133"/>
      <c r="G853" s="133"/>
      <c r="H853" s="133"/>
      <c r="I853" s="133"/>
      <c r="J853" s="133"/>
      <c r="K853" s="133"/>
      <c r="L853" s="133"/>
      <c r="M853" s="133"/>
      <c r="N853" s="133"/>
    </row>
    <row r="855" spans="1:14">
      <c r="A855" s="133" t="s">
        <v>155</v>
      </c>
      <c r="B855" s="133"/>
      <c r="C855" s="133"/>
    </row>
    <row r="856" spans="1:14">
      <c r="A856" s="133"/>
      <c r="B856" s="133"/>
      <c r="C856" s="133"/>
      <c r="D856" s="133"/>
      <c r="E856" s="133"/>
      <c r="F856" s="133"/>
      <c r="G856" s="133"/>
      <c r="H856" s="133"/>
      <c r="I856" s="133"/>
      <c r="J856" s="133"/>
      <c r="K856" s="133"/>
      <c r="L856" s="133"/>
      <c r="M856" s="133"/>
      <c r="N856" s="133"/>
    </row>
    <row r="857" spans="1:14" ht="13.5" customHeight="1">
      <c r="A857" s="133"/>
      <c r="B857" s="133"/>
      <c r="C857" s="133"/>
      <c r="D857" s="133"/>
      <c r="E857" s="133"/>
      <c r="F857" s="133"/>
      <c r="G857" s="133"/>
      <c r="H857" s="133"/>
      <c r="I857" s="133"/>
      <c r="J857" s="133"/>
      <c r="K857" s="133"/>
      <c r="L857" s="133"/>
      <c r="M857" s="133"/>
      <c r="N857" s="133"/>
    </row>
    <row r="858" spans="1:14">
      <c r="A858" s="133"/>
      <c r="B858" s="133"/>
      <c r="C858" s="133"/>
      <c r="D858" s="133"/>
      <c r="E858" s="133"/>
      <c r="F858" s="133"/>
      <c r="G858" s="133"/>
      <c r="H858" s="133"/>
      <c r="I858" s="133"/>
      <c r="J858" s="133"/>
      <c r="K858" s="133"/>
      <c r="L858" s="133"/>
      <c r="M858" s="133"/>
      <c r="N858" s="133"/>
    </row>
    <row r="860" spans="1:14">
      <c r="A860" s="133" t="s">
        <v>334</v>
      </c>
      <c r="B860" s="133"/>
      <c r="C860" s="133"/>
    </row>
    <row r="861" spans="1:14">
      <c r="A861" s="227"/>
      <c r="B861" s="227"/>
      <c r="C861" s="227"/>
      <c r="D861" s="227"/>
      <c r="E861" s="227"/>
      <c r="F861" s="227"/>
      <c r="G861" s="227"/>
      <c r="H861" s="227"/>
      <c r="I861" s="227"/>
      <c r="J861" s="227"/>
      <c r="K861" s="227"/>
      <c r="L861" s="227"/>
      <c r="M861" s="227"/>
      <c r="N861" s="227"/>
    </row>
    <row r="862" spans="1:14">
      <c r="A862" s="227"/>
      <c r="B862" s="227"/>
      <c r="C862" s="227"/>
      <c r="D862" s="227"/>
      <c r="E862" s="227"/>
      <c r="F862" s="227"/>
      <c r="G862" s="227"/>
      <c r="H862" s="227"/>
      <c r="I862" s="227"/>
      <c r="J862" s="227"/>
      <c r="K862" s="227"/>
      <c r="L862" s="227"/>
      <c r="M862" s="227"/>
      <c r="N862" s="227"/>
    </row>
    <row r="863" spans="1:14">
      <c r="A863" s="227"/>
      <c r="B863" s="227"/>
      <c r="C863" s="227"/>
      <c r="D863" s="227"/>
      <c r="E863" s="227"/>
      <c r="F863" s="227"/>
      <c r="G863" s="227"/>
      <c r="H863" s="227"/>
      <c r="I863" s="227"/>
      <c r="J863" s="227"/>
      <c r="K863" s="227"/>
      <c r="L863" s="227"/>
      <c r="M863" s="227"/>
      <c r="N863" s="227"/>
    </row>
    <row r="864" spans="1:14">
      <c r="A864" s="127"/>
      <c r="B864" s="127"/>
      <c r="C864" s="127"/>
      <c r="D864" s="127"/>
      <c r="E864" s="127"/>
      <c r="F864" s="127"/>
      <c r="G864" s="127"/>
      <c r="H864" s="127"/>
      <c r="I864" s="127"/>
      <c r="J864" s="127"/>
      <c r="K864" s="127"/>
      <c r="L864" s="127"/>
      <c r="M864" s="127"/>
      <c r="N864" s="127"/>
    </row>
    <row r="865" spans="1:16">
      <c r="A865" s="127"/>
      <c r="B865" s="127"/>
      <c r="C865" s="127"/>
      <c r="D865" s="127"/>
      <c r="E865" s="127"/>
      <c r="F865" s="127"/>
      <c r="G865" s="127"/>
      <c r="H865" s="127"/>
      <c r="I865" s="127"/>
      <c r="J865" s="127"/>
      <c r="K865" s="127"/>
      <c r="L865" s="127"/>
      <c r="M865" s="127"/>
      <c r="N865" s="127"/>
    </row>
    <row r="866" spans="1:16">
      <c r="A866" s="127"/>
      <c r="B866" s="127"/>
      <c r="C866" s="127"/>
      <c r="D866" s="127"/>
      <c r="E866" s="127"/>
      <c r="F866" s="127"/>
      <c r="G866" s="127"/>
      <c r="H866" s="127"/>
      <c r="I866" s="127"/>
      <c r="J866" s="127"/>
      <c r="K866" s="127"/>
      <c r="L866" s="127"/>
      <c r="M866" s="127"/>
      <c r="N866" s="127"/>
    </row>
    <row r="867" spans="1:16">
      <c r="A867" s="127"/>
      <c r="B867" s="127"/>
      <c r="C867" s="127"/>
      <c r="D867" s="127"/>
      <c r="E867" s="127"/>
      <c r="F867" s="127"/>
      <c r="G867" s="127"/>
      <c r="H867" s="127"/>
      <c r="I867" s="127"/>
      <c r="J867" s="127"/>
      <c r="K867" s="127"/>
      <c r="L867" s="127"/>
      <c r="M867" s="127"/>
      <c r="N867" s="127"/>
    </row>
    <row r="868" spans="1:16">
      <c r="A868" s="127"/>
      <c r="B868" s="127"/>
      <c r="C868" s="127"/>
      <c r="D868" s="127"/>
      <c r="E868" s="127"/>
      <c r="F868" s="127"/>
      <c r="G868" s="127"/>
      <c r="H868" s="127"/>
      <c r="I868" s="127"/>
      <c r="J868" s="127"/>
      <c r="K868" s="127"/>
      <c r="L868" s="127"/>
      <c r="M868" s="127"/>
      <c r="N868" s="127"/>
    </row>
    <row r="869" spans="1:16">
      <c r="A869" s="127"/>
      <c r="B869" s="127"/>
      <c r="C869" s="127"/>
      <c r="D869" s="127"/>
      <c r="E869" s="127"/>
      <c r="F869" s="127"/>
      <c r="G869" s="127"/>
      <c r="H869" s="127"/>
      <c r="I869" s="127"/>
      <c r="J869" s="127"/>
      <c r="K869" s="127"/>
      <c r="L869" s="127"/>
      <c r="M869" s="127"/>
      <c r="N869" s="127"/>
    </row>
    <row r="870" spans="1:16">
      <c r="A870" s="127"/>
      <c r="B870" s="127"/>
      <c r="C870" s="127"/>
      <c r="D870" s="127"/>
      <c r="E870" s="127"/>
      <c r="F870" s="127"/>
      <c r="G870" s="127"/>
      <c r="H870" s="127"/>
      <c r="I870" s="127"/>
      <c r="J870" s="127"/>
      <c r="K870" s="127"/>
      <c r="L870" s="127"/>
      <c r="M870" s="127"/>
      <c r="N870" s="127"/>
    </row>
    <row r="871" spans="1:16">
      <c r="A871" s="127"/>
      <c r="B871" s="127"/>
      <c r="C871" s="127"/>
      <c r="D871" s="127"/>
      <c r="E871" s="127"/>
      <c r="F871" s="127"/>
      <c r="G871" s="127"/>
      <c r="H871" s="127"/>
      <c r="I871" s="127"/>
      <c r="J871" s="127"/>
      <c r="K871" s="127"/>
      <c r="L871" s="127"/>
      <c r="M871" s="127"/>
      <c r="N871" s="127"/>
    </row>
    <row r="872" spans="1:16">
      <c r="A872" s="127"/>
      <c r="B872" s="127"/>
      <c r="C872" s="127"/>
      <c r="D872" s="127"/>
      <c r="E872" s="127"/>
      <c r="F872" s="127"/>
      <c r="G872" s="127"/>
      <c r="H872" s="127"/>
      <c r="I872" s="127"/>
      <c r="J872" s="127"/>
      <c r="K872" s="127"/>
      <c r="L872" s="127"/>
      <c r="M872" s="127"/>
      <c r="N872" s="127"/>
    </row>
    <row r="873" spans="1:16">
      <c r="A873" s="127"/>
      <c r="B873" s="127"/>
      <c r="C873" s="127"/>
      <c r="D873" s="127"/>
      <c r="E873" s="127"/>
      <c r="F873" s="127"/>
      <c r="G873" s="127"/>
      <c r="H873" s="127"/>
      <c r="I873" s="127"/>
      <c r="J873" s="127"/>
      <c r="K873" s="127"/>
      <c r="L873" s="127"/>
      <c r="M873" s="127"/>
      <c r="N873" s="127"/>
    </row>
    <row r="874" spans="1:16">
      <c r="A874" s="127"/>
      <c r="B874" s="127"/>
      <c r="C874" s="127"/>
      <c r="D874" s="127"/>
      <c r="E874" s="127"/>
      <c r="F874" s="127"/>
      <c r="G874" s="127"/>
      <c r="H874" s="127"/>
      <c r="I874" s="127"/>
      <c r="J874" s="127"/>
      <c r="K874" s="127"/>
      <c r="L874" s="127"/>
      <c r="M874" s="127"/>
      <c r="N874" s="127"/>
    </row>
    <row r="875" spans="1:16">
      <c r="A875" s="135"/>
      <c r="B875" s="137" t="s">
        <v>369</v>
      </c>
      <c r="C875" s="137"/>
      <c r="D875" s="137"/>
      <c r="E875" s="137"/>
      <c r="F875" s="137"/>
      <c r="G875" s="137"/>
      <c r="H875" s="137"/>
      <c r="I875" s="137"/>
      <c r="J875" s="137"/>
      <c r="K875" s="137"/>
      <c r="L875" s="137"/>
      <c r="M875" s="137"/>
      <c r="N875" s="137"/>
      <c r="O875" s="137"/>
      <c r="P875" s="137"/>
    </row>
    <row r="876" spans="1:16" ht="14.25" thickBot="1">
      <c r="A876" s="136"/>
      <c r="B876" s="138"/>
      <c r="C876" s="138"/>
      <c r="D876" s="138"/>
      <c r="E876" s="138"/>
      <c r="F876" s="138"/>
      <c r="G876" s="138"/>
      <c r="H876" s="138"/>
      <c r="I876" s="138"/>
      <c r="J876" s="138"/>
      <c r="K876" s="138"/>
      <c r="L876" s="138"/>
      <c r="M876" s="138"/>
      <c r="N876" s="138"/>
      <c r="O876" s="138"/>
      <c r="P876" s="138"/>
    </row>
    <row r="879" spans="1:16">
      <c r="A879" s="133" t="s">
        <v>156</v>
      </c>
      <c r="B879" s="133"/>
      <c r="C879" s="133"/>
    </row>
    <row r="880" spans="1:16">
      <c r="A880" s="133" t="s">
        <v>157</v>
      </c>
      <c r="B880" s="133"/>
      <c r="C880" s="133"/>
    </row>
    <row r="881" spans="1:14">
      <c r="A881" s="227"/>
      <c r="B881" s="227"/>
      <c r="C881" s="227"/>
      <c r="D881" s="227"/>
      <c r="E881" s="227"/>
      <c r="F881" s="227"/>
      <c r="G881" s="227"/>
      <c r="H881" s="227"/>
      <c r="I881" s="227"/>
      <c r="J881" s="227"/>
      <c r="K881" s="227"/>
      <c r="L881" s="227"/>
      <c r="M881" s="227"/>
      <c r="N881" s="227"/>
    </row>
    <row r="882" spans="1:14">
      <c r="A882" s="227"/>
      <c r="B882" s="227"/>
      <c r="C882" s="227"/>
      <c r="D882" s="227"/>
      <c r="E882" s="227"/>
      <c r="F882" s="227"/>
      <c r="G882" s="227"/>
      <c r="H882" s="227"/>
      <c r="I882" s="227"/>
      <c r="J882" s="227"/>
      <c r="K882" s="227"/>
      <c r="L882" s="227"/>
      <c r="M882" s="227"/>
      <c r="N882" s="227"/>
    </row>
    <row r="883" spans="1:14">
      <c r="A883" s="227"/>
      <c r="B883" s="227"/>
      <c r="C883" s="227"/>
      <c r="D883" s="227"/>
      <c r="E883" s="227"/>
      <c r="F883" s="227"/>
      <c r="G883" s="227"/>
      <c r="H883" s="227"/>
      <c r="I883" s="227"/>
      <c r="J883" s="227"/>
      <c r="K883" s="227"/>
      <c r="L883" s="227"/>
      <c r="M883" s="227"/>
      <c r="N883" s="227"/>
    </row>
    <row r="885" spans="1:14">
      <c r="A885" s="133" t="s">
        <v>158</v>
      </c>
      <c r="B885" s="133"/>
      <c r="C885" s="133"/>
    </row>
    <row r="886" spans="1:14">
      <c r="A886" s="227"/>
      <c r="B886" s="227"/>
      <c r="C886" s="227"/>
      <c r="D886" s="227"/>
      <c r="E886" s="227"/>
      <c r="F886" s="227"/>
      <c r="G886" s="227"/>
      <c r="H886" s="227"/>
      <c r="I886" s="227"/>
      <c r="J886" s="227"/>
      <c r="K886" s="227"/>
      <c r="L886" s="227"/>
      <c r="M886" s="227"/>
      <c r="N886" s="227"/>
    </row>
    <row r="887" spans="1:14">
      <c r="A887" s="227"/>
      <c r="B887" s="227"/>
      <c r="C887" s="227"/>
      <c r="D887" s="227"/>
      <c r="E887" s="227"/>
      <c r="F887" s="227"/>
      <c r="G887" s="227"/>
      <c r="H887" s="227"/>
      <c r="I887" s="227"/>
      <c r="J887" s="227"/>
      <c r="K887" s="227"/>
      <c r="L887" s="227"/>
      <c r="M887" s="227"/>
      <c r="N887" s="227"/>
    </row>
    <row r="888" spans="1:14">
      <c r="A888" s="227"/>
      <c r="B888" s="227"/>
      <c r="C888" s="227"/>
      <c r="D888" s="227"/>
      <c r="E888" s="227"/>
      <c r="F888" s="227"/>
      <c r="G888" s="227"/>
      <c r="H888" s="227"/>
      <c r="I888" s="227"/>
      <c r="J888" s="227"/>
      <c r="K888" s="227"/>
      <c r="L888" s="227"/>
      <c r="M888" s="227"/>
      <c r="N888" s="227"/>
    </row>
    <row r="890" spans="1:14">
      <c r="A890" s="133" t="s">
        <v>159</v>
      </c>
      <c r="B890" s="133"/>
      <c r="C890" s="133"/>
    </row>
    <row r="891" spans="1:14">
      <c r="A891" s="133" t="s">
        <v>160</v>
      </c>
      <c r="B891" s="133"/>
      <c r="C891" s="133"/>
    </row>
    <row r="892" spans="1:14">
      <c r="A892" s="227"/>
      <c r="B892" s="227"/>
      <c r="C892" s="227"/>
      <c r="D892" s="227"/>
      <c r="E892" s="227"/>
      <c r="F892" s="227"/>
      <c r="G892" s="227"/>
      <c r="H892" s="227"/>
      <c r="I892" s="227"/>
      <c r="J892" s="227"/>
      <c r="K892" s="227"/>
      <c r="L892" s="227"/>
      <c r="M892" s="227"/>
      <c r="N892" s="227"/>
    </row>
    <row r="893" spans="1:14">
      <c r="A893" s="227"/>
      <c r="B893" s="227"/>
      <c r="C893" s="227"/>
      <c r="D893" s="227"/>
      <c r="E893" s="227"/>
      <c r="F893" s="227"/>
      <c r="G893" s="227"/>
      <c r="H893" s="227"/>
      <c r="I893" s="227"/>
      <c r="J893" s="227"/>
      <c r="K893" s="227"/>
      <c r="L893" s="227"/>
      <c r="M893" s="227"/>
      <c r="N893" s="227"/>
    </row>
    <row r="894" spans="1:14">
      <c r="A894" s="227"/>
      <c r="B894" s="227"/>
      <c r="C894" s="227"/>
      <c r="D894" s="227"/>
      <c r="E894" s="227"/>
      <c r="F894" s="227"/>
      <c r="G894" s="227"/>
      <c r="H894" s="227"/>
      <c r="I894" s="227"/>
      <c r="J894" s="227"/>
      <c r="K894" s="227"/>
      <c r="L894" s="227"/>
      <c r="M894" s="227"/>
      <c r="N894" s="227"/>
    </row>
    <row r="896" spans="1:14">
      <c r="A896" s="133" t="s">
        <v>161</v>
      </c>
      <c r="B896" s="133"/>
      <c r="C896" s="133"/>
    </row>
    <row r="897" spans="1:14">
      <c r="A897" s="227"/>
      <c r="B897" s="227"/>
      <c r="C897" s="227"/>
      <c r="D897" s="227"/>
      <c r="E897" s="227"/>
      <c r="F897" s="227"/>
      <c r="G897" s="227"/>
      <c r="H897" s="227"/>
      <c r="I897" s="227"/>
      <c r="J897" s="227"/>
      <c r="K897" s="227"/>
      <c r="L897" s="227"/>
      <c r="M897" s="227"/>
      <c r="N897" s="227"/>
    </row>
    <row r="898" spans="1:14">
      <c r="A898" s="227"/>
      <c r="B898" s="227"/>
      <c r="C898" s="227"/>
      <c r="D898" s="227"/>
      <c r="E898" s="227"/>
      <c r="F898" s="227"/>
      <c r="G898" s="227"/>
      <c r="H898" s="227"/>
      <c r="I898" s="227"/>
      <c r="J898" s="227"/>
      <c r="K898" s="227"/>
      <c r="L898" s="227"/>
      <c r="M898" s="227"/>
      <c r="N898" s="227"/>
    </row>
    <row r="899" spans="1:14">
      <c r="A899" s="227"/>
      <c r="B899" s="227"/>
      <c r="C899" s="227"/>
      <c r="D899" s="227"/>
      <c r="E899" s="227"/>
      <c r="F899" s="227"/>
      <c r="G899" s="227"/>
      <c r="H899" s="227"/>
      <c r="I899" s="227"/>
      <c r="J899" s="227"/>
      <c r="K899" s="227"/>
      <c r="L899" s="227"/>
      <c r="M899" s="227"/>
      <c r="N899" s="227"/>
    </row>
    <row r="900" spans="1:14">
      <c r="A900" s="127"/>
      <c r="B900" s="127"/>
      <c r="C900" s="127"/>
      <c r="D900" s="127"/>
      <c r="E900" s="127"/>
      <c r="F900" s="127"/>
      <c r="G900" s="127"/>
      <c r="H900" s="127"/>
      <c r="I900" s="127"/>
      <c r="J900" s="127"/>
      <c r="K900" s="127"/>
      <c r="L900" s="127"/>
      <c r="M900" s="127"/>
      <c r="N900" s="127"/>
    </row>
    <row r="901" spans="1:14">
      <c r="A901" s="127"/>
      <c r="B901" s="127"/>
      <c r="C901" s="127"/>
      <c r="D901" s="127"/>
      <c r="E901" s="127"/>
      <c r="F901" s="127"/>
      <c r="G901" s="127"/>
      <c r="H901" s="127"/>
      <c r="I901" s="127"/>
      <c r="J901" s="127"/>
      <c r="K901" s="127"/>
      <c r="L901" s="127"/>
      <c r="M901" s="127"/>
      <c r="N901" s="127"/>
    </row>
    <row r="902" spans="1:14">
      <c r="A902" s="127"/>
      <c r="B902" s="127"/>
      <c r="C902" s="127"/>
      <c r="D902" s="127"/>
      <c r="E902" s="127"/>
      <c r="F902" s="127"/>
      <c r="G902" s="127"/>
      <c r="H902" s="127"/>
      <c r="I902" s="127"/>
      <c r="J902" s="127"/>
      <c r="K902" s="127"/>
      <c r="L902" s="127"/>
      <c r="M902" s="127"/>
      <c r="N902" s="127"/>
    </row>
    <row r="903" spans="1:14">
      <c r="A903" s="127"/>
      <c r="B903" s="127"/>
      <c r="C903" s="127"/>
      <c r="D903" s="127"/>
      <c r="E903" s="127"/>
      <c r="F903" s="127"/>
      <c r="G903" s="127"/>
      <c r="H903" s="127"/>
      <c r="I903" s="127"/>
      <c r="J903" s="127"/>
      <c r="K903" s="127"/>
      <c r="L903" s="127"/>
      <c r="M903" s="127"/>
      <c r="N903" s="127"/>
    </row>
    <row r="904" spans="1:14">
      <c r="A904" s="127"/>
      <c r="B904" s="127"/>
      <c r="C904" s="127"/>
      <c r="D904" s="127"/>
      <c r="E904" s="127"/>
      <c r="F904" s="127"/>
      <c r="G904" s="127"/>
      <c r="H904" s="127"/>
      <c r="I904" s="127"/>
      <c r="J904" s="127"/>
      <c r="K904" s="127"/>
      <c r="L904" s="127"/>
      <c r="M904" s="127"/>
      <c r="N904" s="127"/>
    </row>
    <row r="905" spans="1:14">
      <c r="A905" s="127"/>
      <c r="B905" s="127"/>
      <c r="C905" s="127"/>
      <c r="D905" s="127"/>
      <c r="E905" s="127"/>
      <c r="F905" s="127"/>
      <c r="G905" s="127"/>
      <c r="H905" s="127"/>
      <c r="I905" s="127"/>
      <c r="J905" s="127"/>
      <c r="K905" s="127"/>
      <c r="L905" s="127"/>
      <c r="M905" s="127"/>
      <c r="N905" s="127"/>
    </row>
    <row r="906" spans="1:14">
      <c r="A906" s="127"/>
      <c r="B906" s="127"/>
      <c r="C906" s="127"/>
      <c r="D906" s="127"/>
      <c r="E906" s="127"/>
      <c r="F906" s="127"/>
      <c r="G906" s="127"/>
      <c r="H906" s="127"/>
      <c r="I906" s="127"/>
      <c r="J906" s="127"/>
      <c r="K906" s="127"/>
      <c r="L906" s="127"/>
      <c r="M906" s="127"/>
      <c r="N906" s="127"/>
    </row>
    <row r="907" spans="1:14">
      <c r="A907" s="127"/>
      <c r="B907" s="127"/>
      <c r="C907" s="127"/>
      <c r="D907" s="127"/>
      <c r="E907" s="127"/>
      <c r="F907" s="127"/>
      <c r="G907" s="127"/>
      <c r="H907" s="127"/>
      <c r="I907" s="127"/>
      <c r="J907" s="127"/>
      <c r="K907" s="127"/>
      <c r="L907" s="127"/>
      <c r="M907" s="127"/>
      <c r="N907" s="127"/>
    </row>
    <row r="908" spans="1:14">
      <c r="A908" s="127"/>
      <c r="B908" s="127"/>
      <c r="C908" s="127"/>
      <c r="D908" s="127"/>
      <c r="E908" s="127"/>
      <c r="F908" s="127"/>
      <c r="G908" s="127"/>
      <c r="H908" s="127"/>
      <c r="I908" s="127"/>
      <c r="J908" s="127"/>
      <c r="K908" s="127"/>
      <c r="L908" s="127"/>
      <c r="M908" s="127"/>
      <c r="N908" s="127"/>
    </row>
    <row r="909" spans="1:14">
      <c r="A909" s="127"/>
      <c r="B909" s="127"/>
      <c r="C909" s="127"/>
      <c r="D909" s="127"/>
      <c r="E909" s="127"/>
      <c r="F909" s="127"/>
      <c r="G909" s="127"/>
      <c r="H909" s="127"/>
      <c r="I909" s="127"/>
      <c r="J909" s="127"/>
      <c r="K909" s="127"/>
      <c r="L909" s="127"/>
      <c r="M909" s="127"/>
      <c r="N909" s="127"/>
    </row>
    <row r="910" spans="1:14">
      <c r="A910" s="127"/>
      <c r="B910" s="127"/>
      <c r="C910" s="127"/>
      <c r="D910" s="127"/>
      <c r="E910" s="127"/>
      <c r="F910" s="127"/>
      <c r="G910" s="127"/>
      <c r="H910" s="127"/>
      <c r="I910" s="127"/>
      <c r="J910" s="127"/>
      <c r="K910" s="127"/>
      <c r="L910" s="127"/>
      <c r="M910" s="127"/>
      <c r="N910" s="127"/>
    </row>
    <row r="911" spans="1:14">
      <c r="A911" s="127"/>
      <c r="B911" s="127"/>
      <c r="C911" s="127"/>
      <c r="D911" s="127"/>
      <c r="E911" s="127"/>
      <c r="F911" s="127"/>
      <c r="G911" s="127"/>
      <c r="H911" s="127"/>
      <c r="I911" s="127"/>
      <c r="J911" s="127"/>
      <c r="K911" s="127"/>
      <c r="L911" s="127"/>
      <c r="M911" s="127"/>
      <c r="N911" s="127"/>
    </row>
    <row r="912" spans="1:14">
      <c r="A912" s="127"/>
      <c r="B912" s="127"/>
      <c r="C912" s="127"/>
      <c r="D912" s="127"/>
      <c r="E912" s="127"/>
      <c r="F912" s="127"/>
      <c r="G912" s="127"/>
      <c r="H912" s="127"/>
      <c r="I912" s="127"/>
      <c r="J912" s="127"/>
      <c r="K912" s="127"/>
      <c r="L912" s="127"/>
      <c r="M912" s="127"/>
      <c r="N912" s="127"/>
    </row>
    <row r="913" spans="1:16">
      <c r="A913" s="135"/>
      <c r="B913" s="137" t="s">
        <v>369</v>
      </c>
      <c r="C913" s="137"/>
      <c r="D913" s="137"/>
      <c r="E913" s="137"/>
      <c r="F913" s="137"/>
      <c r="G913" s="137"/>
      <c r="H913" s="137"/>
      <c r="I913" s="137"/>
      <c r="J913" s="137"/>
      <c r="K913" s="137"/>
      <c r="L913" s="137"/>
      <c r="M913" s="137"/>
      <c r="N913" s="137"/>
      <c r="O913" s="137"/>
      <c r="P913" s="137"/>
    </row>
    <row r="914" spans="1:16" ht="14.25" thickBot="1">
      <c r="A914" s="136"/>
      <c r="B914" s="138"/>
      <c r="C914" s="138"/>
      <c r="D914" s="138"/>
      <c r="E914" s="138"/>
      <c r="F914" s="138"/>
      <c r="G914" s="138"/>
      <c r="H914" s="138"/>
      <c r="I914" s="138"/>
      <c r="J914" s="138"/>
      <c r="K914" s="138"/>
      <c r="L914" s="138"/>
      <c r="M914" s="138"/>
      <c r="N914" s="138"/>
      <c r="O914" s="138"/>
      <c r="P914" s="138"/>
    </row>
    <row r="917" spans="1:16">
      <c r="A917" s="133" t="s">
        <v>162</v>
      </c>
      <c r="B917" s="133"/>
      <c r="C917" s="133"/>
    </row>
    <row r="918" spans="1:16">
      <c r="A918" s="196" t="s">
        <v>277</v>
      </c>
      <c r="B918" s="196"/>
      <c r="C918" s="196"/>
      <c r="D918" s="196"/>
      <c r="E918" s="196"/>
      <c r="F918" s="196"/>
      <c r="G918" s="196"/>
      <c r="H918" s="196"/>
      <c r="I918" s="196"/>
      <c r="J918" s="185" t="s">
        <v>103</v>
      </c>
      <c r="K918" s="185"/>
      <c r="L918" s="185"/>
    </row>
    <row r="919" spans="1:16">
      <c r="A919" s="40" t="s">
        <v>163</v>
      </c>
      <c r="B919" s="149" t="s">
        <v>164</v>
      </c>
      <c r="C919" s="149"/>
      <c r="D919" s="40" t="s">
        <v>165</v>
      </c>
      <c r="E919" s="40" t="s">
        <v>166</v>
      </c>
      <c r="F919" s="40" t="s">
        <v>96</v>
      </c>
      <c r="G919" s="40" t="s">
        <v>97</v>
      </c>
      <c r="H919" s="40" t="s">
        <v>98</v>
      </c>
      <c r="I919" s="40" t="s">
        <v>99</v>
      </c>
      <c r="J919" s="40" t="s">
        <v>100</v>
      </c>
      <c r="K919" s="149" t="s">
        <v>146</v>
      </c>
      <c r="L919" s="149"/>
    </row>
    <row r="920" spans="1:16">
      <c r="A920" s="47"/>
      <c r="B920" s="47"/>
      <c r="C920" s="47"/>
      <c r="D920" s="47"/>
      <c r="E920" s="47"/>
      <c r="F920" s="47"/>
      <c r="G920" s="47"/>
      <c r="H920" s="47"/>
      <c r="I920" s="47"/>
      <c r="J920" s="47"/>
      <c r="K920" s="149"/>
      <c r="L920" s="149"/>
    </row>
    <row r="921" spans="1:16">
      <c r="A921" s="47"/>
      <c r="B921" s="47"/>
      <c r="C921" s="47"/>
      <c r="D921" s="47"/>
      <c r="E921" s="47"/>
      <c r="F921" s="47"/>
      <c r="G921" s="47"/>
      <c r="H921" s="47"/>
      <c r="I921" s="47"/>
      <c r="J921" s="47"/>
      <c r="K921" s="149"/>
      <c r="L921" s="149"/>
    </row>
    <row r="922" spans="1:16">
      <c r="A922" s="47"/>
      <c r="B922" s="47"/>
      <c r="C922" s="47"/>
      <c r="D922" s="47"/>
      <c r="E922" s="47"/>
      <c r="F922" s="47"/>
      <c r="G922" s="47"/>
      <c r="H922" s="47"/>
      <c r="I922" s="47"/>
      <c r="J922" s="47"/>
      <c r="K922" s="149"/>
      <c r="L922" s="149"/>
    </row>
    <row r="923" spans="1:16">
      <c r="A923" s="47"/>
      <c r="B923" s="47"/>
      <c r="C923" s="47"/>
      <c r="D923" s="47"/>
      <c r="E923" s="47"/>
      <c r="F923" s="47"/>
      <c r="G923" s="47"/>
      <c r="H923" s="47"/>
      <c r="I923" s="47"/>
      <c r="J923" s="47"/>
      <c r="K923" s="149"/>
      <c r="L923" s="149"/>
    </row>
    <row r="924" spans="1:16">
      <c r="A924" s="47"/>
      <c r="B924" s="47"/>
      <c r="C924" s="47"/>
      <c r="D924" s="47"/>
      <c r="E924" s="47"/>
      <c r="F924" s="47"/>
      <c r="G924" s="47"/>
      <c r="H924" s="47"/>
      <c r="I924" s="47"/>
      <c r="J924" s="47"/>
      <c r="K924" s="149"/>
      <c r="L924" s="149"/>
    </row>
    <row r="925" spans="1:16">
      <c r="A925" s="47"/>
      <c r="B925" s="47"/>
      <c r="C925" s="47"/>
      <c r="D925" s="47"/>
      <c r="E925" s="47"/>
      <c r="F925" s="47"/>
      <c r="G925" s="47"/>
      <c r="H925" s="47"/>
      <c r="I925" s="47"/>
      <c r="J925" s="47"/>
      <c r="K925" s="149"/>
      <c r="L925" s="149"/>
    </row>
    <row r="926" spans="1:16">
      <c r="A926" s="47"/>
      <c r="B926" s="47"/>
      <c r="C926" s="47"/>
      <c r="D926" s="47"/>
      <c r="E926" s="47"/>
      <c r="F926" s="47"/>
      <c r="G926" s="47"/>
      <c r="H926" s="47"/>
      <c r="I926" s="47"/>
      <c r="J926" s="47"/>
      <c r="K926" s="149"/>
      <c r="L926" s="149"/>
    </row>
    <row r="927" spans="1:16">
      <c r="A927" s="50"/>
      <c r="B927" s="50"/>
      <c r="C927" s="50"/>
      <c r="D927" s="50" t="s">
        <v>171</v>
      </c>
      <c r="E927" s="47" t="s">
        <v>167</v>
      </c>
      <c r="F927" s="47"/>
      <c r="G927" s="47"/>
      <c r="H927" s="47"/>
      <c r="I927" s="47"/>
      <c r="J927" s="47"/>
      <c r="K927" s="149"/>
      <c r="L927" s="149"/>
    </row>
    <row r="928" spans="1:16">
      <c r="A928" s="50"/>
      <c r="B928" s="50"/>
      <c r="C928" s="50"/>
      <c r="D928" s="50"/>
      <c r="E928" s="47" t="s">
        <v>168</v>
      </c>
      <c r="F928" s="47"/>
      <c r="G928" s="47"/>
      <c r="H928" s="47"/>
      <c r="I928" s="47"/>
      <c r="J928" s="47"/>
      <c r="K928" s="149"/>
      <c r="L928" s="149"/>
    </row>
    <row r="929" spans="1:15">
      <c r="A929" s="50"/>
      <c r="B929" s="50"/>
      <c r="C929" s="50"/>
      <c r="D929" s="50" t="s">
        <v>172</v>
      </c>
      <c r="E929" s="47" t="s">
        <v>169</v>
      </c>
      <c r="F929" s="47"/>
      <c r="G929" s="47"/>
      <c r="H929" s="47"/>
      <c r="I929" s="47"/>
      <c r="J929" s="47"/>
      <c r="K929" s="149"/>
      <c r="L929" s="149"/>
    </row>
    <row r="930" spans="1:15">
      <c r="A930" s="50"/>
      <c r="B930" s="50"/>
      <c r="C930" s="50"/>
      <c r="D930" s="50"/>
      <c r="E930" s="47" t="s">
        <v>170</v>
      </c>
      <c r="F930" s="47"/>
      <c r="G930" s="47"/>
      <c r="H930" s="47"/>
      <c r="I930" s="47"/>
      <c r="J930" s="47"/>
      <c r="K930" s="149"/>
      <c r="L930" s="149"/>
    </row>
    <row r="932" spans="1:15">
      <c r="A932" s="133" t="s">
        <v>173</v>
      </c>
      <c r="B932" s="133"/>
      <c r="C932" s="133"/>
    </row>
    <row r="933" spans="1:15">
      <c r="A933" s="133" t="s">
        <v>460</v>
      </c>
      <c r="B933" s="133"/>
      <c r="C933" s="133"/>
    </row>
    <row r="934" spans="1:15" ht="13.5" customHeight="1">
      <c r="A934" s="226" t="s">
        <v>419</v>
      </c>
      <c r="B934" s="226"/>
      <c r="C934" s="226"/>
      <c r="D934" s="226"/>
      <c r="E934" s="226"/>
      <c r="F934" s="226"/>
      <c r="G934" s="226"/>
      <c r="H934" s="226"/>
      <c r="I934" s="226"/>
      <c r="J934" s="226"/>
      <c r="K934" s="226"/>
      <c r="L934" s="226"/>
      <c r="M934" s="226"/>
      <c r="N934" s="226"/>
      <c r="O934" s="226"/>
    </row>
    <row r="935" spans="1:15" s="14" customFormat="1" ht="9.75" customHeight="1">
      <c r="A935" s="238"/>
      <c r="B935" s="238"/>
      <c r="C935" s="87" t="s">
        <v>176</v>
      </c>
      <c r="D935" s="238" t="s">
        <v>144</v>
      </c>
      <c r="E935" s="238"/>
      <c r="F935" s="238" t="s">
        <v>177</v>
      </c>
      <c r="G935" s="238"/>
      <c r="H935" s="87" t="s">
        <v>178</v>
      </c>
      <c r="I935" s="87" t="s">
        <v>179</v>
      </c>
      <c r="J935" s="87" t="s">
        <v>321</v>
      </c>
      <c r="K935" s="87" t="s">
        <v>322</v>
      </c>
      <c r="L935" s="238" t="s">
        <v>146</v>
      </c>
      <c r="M935" s="238"/>
    </row>
    <row r="936" spans="1:15" s="14" customFormat="1" ht="9.75" customHeight="1">
      <c r="A936" s="232" t="s">
        <v>274</v>
      </c>
      <c r="B936" s="232"/>
      <c r="C936" s="12"/>
      <c r="D936" s="233"/>
      <c r="E936" s="234"/>
      <c r="F936" s="233"/>
      <c r="G936" s="234"/>
      <c r="H936" s="12"/>
      <c r="I936" s="12"/>
      <c r="J936" s="12"/>
      <c r="K936" s="12"/>
      <c r="L936" s="232"/>
      <c r="M936" s="232"/>
    </row>
    <row r="937" spans="1:15" s="14" customFormat="1" ht="9.75" customHeight="1">
      <c r="A937" s="232"/>
      <c r="B937" s="232"/>
      <c r="C937" s="12"/>
      <c r="D937" s="233"/>
      <c r="E937" s="234"/>
      <c r="F937" s="233"/>
      <c r="G937" s="234"/>
      <c r="H937" s="12"/>
      <c r="I937" s="12"/>
      <c r="J937" s="12"/>
      <c r="K937" s="12"/>
      <c r="L937" s="232"/>
      <c r="M937" s="232"/>
    </row>
    <row r="938" spans="1:15" s="14" customFormat="1" ht="9.75" customHeight="1">
      <c r="A938" s="235" t="s">
        <v>174</v>
      </c>
      <c r="B938" s="13"/>
      <c r="C938" s="12"/>
      <c r="D938" s="233"/>
      <c r="E938" s="234"/>
      <c r="F938" s="233"/>
      <c r="G938" s="234"/>
      <c r="H938" s="12"/>
      <c r="I938" s="12"/>
      <c r="J938" s="12"/>
      <c r="K938" s="12"/>
      <c r="L938" s="232"/>
      <c r="M938" s="232"/>
    </row>
    <row r="939" spans="1:15" s="14" customFormat="1" ht="9.75" customHeight="1">
      <c r="A939" s="251"/>
      <c r="B939" s="241" t="s">
        <v>441</v>
      </c>
      <c r="C939" s="12"/>
      <c r="D939" s="233"/>
      <c r="E939" s="234"/>
      <c r="F939" s="233"/>
      <c r="G939" s="234"/>
      <c r="H939" s="12"/>
      <c r="I939" s="12"/>
      <c r="J939" s="12"/>
      <c r="K939" s="12"/>
      <c r="L939" s="232"/>
      <c r="M939" s="232"/>
    </row>
    <row r="940" spans="1:15" s="14" customFormat="1" ht="9.75" customHeight="1">
      <c r="A940" s="251"/>
      <c r="B940" s="242"/>
      <c r="C940" s="12"/>
      <c r="D940" s="233"/>
      <c r="E940" s="234"/>
      <c r="F940" s="233"/>
      <c r="G940" s="234"/>
      <c r="H940" s="12"/>
      <c r="I940" s="12"/>
      <c r="J940" s="12"/>
      <c r="K940" s="12"/>
      <c r="L940" s="232"/>
      <c r="M940" s="232"/>
    </row>
    <row r="941" spans="1:15" s="14" customFormat="1" ht="9.75" customHeight="1">
      <c r="A941" s="251"/>
      <c r="B941" s="238" t="s">
        <v>441</v>
      </c>
      <c r="C941" s="12"/>
      <c r="D941" s="233"/>
      <c r="E941" s="234"/>
      <c r="F941" s="233"/>
      <c r="G941" s="234"/>
      <c r="H941" s="12"/>
      <c r="I941" s="12"/>
      <c r="J941" s="12"/>
      <c r="K941" s="12"/>
      <c r="L941" s="239"/>
      <c r="M941" s="240"/>
    </row>
    <row r="942" spans="1:15" s="14" customFormat="1" ht="9.75" customHeight="1">
      <c r="A942" s="252"/>
      <c r="B942" s="238"/>
      <c r="C942" s="12"/>
      <c r="D942" s="233"/>
      <c r="E942" s="234"/>
      <c r="F942" s="233"/>
      <c r="G942" s="234"/>
      <c r="H942" s="12"/>
      <c r="I942" s="12"/>
      <c r="J942" s="12"/>
      <c r="K942" s="12"/>
      <c r="L942" s="232"/>
      <c r="M942" s="232"/>
    </row>
    <row r="943" spans="1:15" s="14" customFormat="1" ht="9.75" customHeight="1">
      <c r="A943" s="235" t="s">
        <v>175</v>
      </c>
      <c r="B943" s="238" t="s">
        <v>275</v>
      </c>
      <c r="C943" s="12"/>
      <c r="D943" s="233"/>
      <c r="E943" s="234"/>
      <c r="F943" s="233"/>
      <c r="G943" s="234"/>
      <c r="H943" s="12"/>
      <c r="I943" s="12"/>
      <c r="J943" s="12"/>
      <c r="K943" s="12"/>
      <c r="L943" s="232"/>
      <c r="M943" s="232"/>
    </row>
    <row r="944" spans="1:15" s="14" customFormat="1" ht="9.75" customHeight="1">
      <c r="A944" s="236"/>
      <c r="B944" s="238"/>
      <c r="C944" s="12"/>
      <c r="D944" s="233"/>
      <c r="E944" s="234"/>
      <c r="F944" s="233"/>
      <c r="G944" s="234"/>
      <c r="H944" s="12"/>
      <c r="I944" s="12"/>
      <c r="J944" s="12"/>
      <c r="K944" s="12"/>
      <c r="L944" s="232"/>
      <c r="M944" s="232"/>
    </row>
    <row r="945" spans="1:16" s="14" customFormat="1" ht="9.75" customHeight="1">
      <c r="A945" s="236"/>
      <c r="B945" s="238" t="s">
        <v>276</v>
      </c>
      <c r="C945" s="12"/>
      <c r="D945" s="233"/>
      <c r="E945" s="234"/>
      <c r="F945" s="233"/>
      <c r="G945" s="234"/>
      <c r="H945" s="12"/>
      <c r="I945" s="12"/>
      <c r="J945" s="12"/>
      <c r="K945" s="12"/>
      <c r="L945" s="232"/>
      <c r="M945" s="232"/>
    </row>
    <row r="946" spans="1:16" s="14" customFormat="1" ht="9.75" customHeight="1">
      <c r="A946" s="237"/>
      <c r="B946" s="238"/>
      <c r="C946" s="12"/>
      <c r="D946" s="233"/>
      <c r="E946" s="234"/>
      <c r="F946" s="233"/>
      <c r="G946" s="234"/>
      <c r="H946" s="12"/>
      <c r="I946" s="12"/>
      <c r="J946" s="12"/>
      <c r="K946" s="12"/>
      <c r="L946" s="239"/>
      <c r="M946" s="240"/>
    </row>
    <row r="947" spans="1:16" ht="10.5" customHeight="1">
      <c r="J947" s="32">
        <f>SUM(J936:J946)</f>
        <v>0</v>
      </c>
      <c r="K947" s="32">
        <f>SUM(K936:K946)</f>
        <v>0</v>
      </c>
    </row>
    <row r="948" spans="1:16">
      <c r="A948" s="133" t="s">
        <v>467</v>
      </c>
      <c r="B948" s="133"/>
      <c r="C948" s="133"/>
    </row>
    <row r="949" spans="1:16">
      <c r="A949" s="143"/>
      <c r="B949" s="143"/>
      <c r="C949" s="143"/>
      <c r="D949" s="143"/>
      <c r="E949" s="143"/>
      <c r="F949" s="143"/>
      <c r="G949" s="143"/>
      <c r="H949" s="143"/>
      <c r="I949" s="143"/>
      <c r="J949" s="143"/>
      <c r="K949" s="143"/>
      <c r="L949" s="143"/>
    </row>
    <row r="950" spans="1:16">
      <c r="A950" s="143"/>
      <c r="B950" s="143"/>
      <c r="C950" s="143"/>
      <c r="D950" s="143"/>
      <c r="E950" s="143"/>
      <c r="F950" s="143"/>
      <c r="G950" s="143"/>
      <c r="H950" s="143"/>
      <c r="I950" s="143"/>
      <c r="J950" s="143"/>
      <c r="K950" s="143"/>
      <c r="L950" s="143"/>
    </row>
    <row r="951" spans="1:16">
      <c r="A951" s="143"/>
      <c r="B951" s="143"/>
      <c r="C951" s="143"/>
      <c r="D951" s="143"/>
      <c r="E951" s="143"/>
      <c r="F951" s="143"/>
      <c r="G951" s="143"/>
      <c r="H951" s="143"/>
      <c r="I951" s="143"/>
      <c r="J951" s="143"/>
      <c r="K951" s="143"/>
      <c r="L951" s="143"/>
    </row>
    <row r="952" spans="1:16">
      <c r="A952" s="121"/>
      <c r="B952" s="121"/>
      <c r="C952" s="121"/>
      <c r="D952" s="121"/>
      <c r="E952" s="121"/>
      <c r="F952" s="121"/>
      <c r="G952" s="121"/>
      <c r="H952" s="121"/>
      <c r="I952" s="121"/>
      <c r="J952" s="121"/>
      <c r="K952" s="121"/>
      <c r="L952" s="121"/>
    </row>
    <row r="953" spans="1:16">
      <c r="A953" s="121"/>
      <c r="B953" s="121"/>
      <c r="C953" s="121"/>
      <c r="D953" s="121"/>
      <c r="E953" s="121"/>
      <c r="F953" s="121"/>
      <c r="G953" s="121"/>
      <c r="H953" s="121"/>
      <c r="I953" s="121"/>
      <c r="J953" s="121"/>
      <c r="K953" s="121"/>
      <c r="L953" s="121"/>
    </row>
    <row r="954" spans="1:16">
      <c r="A954" s="121"/>
      <c r="B954" s="121"/>
      <c r="C954" s="121"/>
      <c r="D954" s="121"/>
      <c r="E954" s="121"/>
      <c r="F954" s="121"/>
      <c r="G954" s="121"/>
      <c r="H954" s="121"/>
      <c r="I954" s="121"/>
      <c r="J954" s="121"/>
      <c r="K954" s="121"/>
      <c r="L954" s="121"/>
    </row>
    <row r="955" spans="1:16">
      <c r="A955" s="121"/>
      <c r="B955" s="121"/>
      <c r="C955" s="121"/>
      <c r="D955" s="121"/>
      <c r="E955" s="121"/>
      <c r="F955" s="121"/>
      <c r="G955" s="121"/>
      <c r="H955" s="121"/>
      <c r="I955" s="121"/>
      <c r="J955" s="121"/>
      <c r="K955" s="121"/>
      <c r="L955" s="121"/>
    </row>
    <row r="956" spans="1:16">
      <c r="A956" s="135"/>
      <c r="B956" s="137" t="s">
        <v>369</v>
      </c>
      <c r="C956" s="137"/>
      <c r="D956" s="137"/>
      <c r="E956" s="137"/>
      <c r="F956" s="137"/>
      <c r="G956" s="137"/>
      <c r="H956" s="137"/>
      <c r="I956" s="137"/>
      <c r="J956" s="137"/>
      <c r="K956" s="137"/>
      <c r="L956" s="137"/>
      <c r="M956" s="137"/>
      <c r="N956" s="137"/>
      <c r="O956" s="137"/>
      <c r="P956" s="137"/>
    </row>
    <row r="957" spans="1:16" ht="14.25" thickBot="1">
      <c r="A957" s="136"/>
      <c r="B957" s="138"/>
      <c r="C957" s="138"/>
      <c r="D957" s="138"/>
      <c r="E957" s="138"/>
      <c r="F957" s="138"/>
      <c r="G957" s="138"/>
      <c r="H957" s="138"/>
      <c r="I957" s="138"/>
      <c r="J957" s="138"/>
      <c r="K957" s="138"/>
      <c r="L957" s="138"/>
      <c r="M957" s="138"/>
      <c r="N957" s="138"/>
      <c r="O957" s="138"/>
      <c r="P957" s="138"/>
    </row>
    <row r="958" spans="1:16">
      <c r="A958" s="88"/>
      <c r="B958" s="88"/>
      <c r="C958" s="88"/>
      <c r="D958" s="88"/>
      <c r="E958" s="88"/>
      <c r="F958" s="88"/>
      <c r="G958" s="88"/>
      <c r="H958" s="88"/>
      <c r="I958" s="88"/>
      <c r="J958" s="88"/>
      <c r="K958" s="88"/>
      <c r="L958" s="88"/>
    </row>
    <row r="959" spans="1:16">
      <c r="A959" s="88"/>
      <c r="B959" s="88"/>
      <c r="C959" s="88"/>
      <c r="D959" s="88"/>
      <c r="E959" s="88"/>
      <c r="F959" s="88"/>
      <c r="G959" s="88"/>
      <c r="H959" s="88"/>
      <c r="I959" s="88"/>
      <c r="J959" s="88"/>
      <c r="K959" s="88"/>
      <c r="L959" s="88"/>
    </row>
    <row r="960" spans="1:16">
      <c r="A960" s="133" t="s">
        <v>431</v>
      </c>
      <c r="B960" s="133"/>
      <c r="C960" s="133"/>
      <c r="D960" s="88"/>
      <c r="E960" s="88"/>
      <c r="F960" s="88"/>
      <c r="G960" s="88"/>
      <c r="H960" s="88"/>
      <c r="I960" s="88"/>
      <c r="J960" s="88"/>
      <c r="K960" s="88"/>
      <c r="L960" s="88"/>
    </row>
    <row r="961" spans="1:26">
      <c r="A961" s="142" t="s">
        <v>432</v>
      </c>
      <c r="B961" s="142" t="s">
        <v>433</v>
      </c>
      <c r="C961" s="142"/>
      <c r="D961" s="142" t="s">
        <v>434</v>
      </c>
      <c r="E961" s="142"/>
      <c r="F961" s="142"/>
      <c r="G961" s="142" t="s">
        <v>435</v>
      </c>
      <c r="H961" s="142"/>
      <c r="I961" s="142" t="s">
        <v>436</v>
      </c>
      <c r="J961" s="142" t="s">
        <v>437</v>
      </c>
      <c r="K961" s="142"/>
      <c r="L961" s="142"/>
      <c r="M961" s="142"/>
      <c r="N961" s="142"/>
      <c r="O961" s="142"/>
      <c r="P961" s="1"/>
    </row>
    <row r="962" spans="1:26">
      <c r="A962" s="142"/>
      <c r="B962" s="142"/>
      <c r="C962" s="142"/>
      <c r="D962" s="142"/>
      <c r="E962" s="142"/>
      <c r="F962" s="142"/>
      <c r="G962" s="142"/>
      <c r="H962" s="142"/>
      <c r="I962" s="142"/>
      <c r="J962" s="142" t="s">
        <v>438</v>
      </c>
      <c r="K962" s="142"/>
      <c r="L962" s="142" t="s">
        <v>439</v>
      </c>
      <c r="M962" s="142"/>
      <c r="N962" s="142" t="s">
        <v>440</v>
      </c>
      <c r="O962" s="142"/>
      <c r="P962" s="1"/>
      <c r="Q962" s="119"/>
      <c r="R962" s="119"/>
      <c r="S962" s="119"/>
      <c r="T962" s="119"/>
      <c r="U962" s="119"/>
      <c r="V962" s="119"/>
      <c r="W962" s="119"/>
      <c r="X962" s="119"/>
      <c r="Y962" s="11"/>
    </row>
    <row r="963" spans="1:26">
      <c r="A963" s="142"/>
      <c r="B963" s="143"/>
      <c r="C963" s="143"/>
      <c r="D963" s="143"/>
      <c r="E963" s="143"/>
      <c r="F963" s="143"/>
      <c r="G963" s="142"/>
      <c r="H963" s="142"/>
      <c r="I963" s="142"/>
      <c r="J963" s="142"/>
      <c r="K963" s="142"/>
      <c r="L963" s="142"/>
      <c r="M963" s="142"/>
      <c r="N963" s="144"/>
      <c r="O963" s="144"/>
      <c r="R963" s="119"/>
      <c r="S963" s="119"/>
      <c r="T963" s="119"/>
      <c r="U963" s="119"/>
      <c r="V963" s="119"/>
      <c r="W963" s="119"/>
      <c r="X963" s="119"/>
      <c r="Y963" s="119"/>
      <c r="Z963" s="11"/>
    </row>
    <row r="964" spans="1:26">
      <c r="A964" s="142"/>
      <c r="B964" s="143"/>
      <c r="C964" s="143"/>
      <c r="D964" s="143"/>
      <c r="E964" s="143"/>
      <c r="F964" s="143"/>
      <c r="G964" s="142"/>
      <c r="H964" s="142"/>
      <c r="I964" s="142"/>
      <c r="J964" s="142"/>
      <c r="K964" s="142"/>
      <c r="L964" s="142"/>
      <c r="M964" s="142"/>
      <c r="N964" s="144"/>
      <c r="O964" s="144"/>
      <c r="R964" s="145"/>
      <c r="S964" s="145"/>
      <c r="T964" s="145"/>
      <c r="U964" s="145"/>
      <c r="V964" s="145"/>
      <c r="W964" s="145"/>
      <c r="X964" s="145"/>
      <c r="Y964" s="145"/>
      <c r="Z964" s="11"/>
    </row>
    <row r="965" spans="1:26">
      <c r="A965" s="142"/>
      <c r="B965" s="143"/>
      <c r="C965" s="143"/>
      <c r="D965" s="143"/>
      <c r="E965" s="143"/>
      <c r="F965" s="143"/>
      <c r="G965" s="142"/>
      <c r="H965" s="142"/>
      <c r="I965" s="142"/>
      <c r="J965" s="142"/>
      <c r="K965" s="142"/>
      <c r="L965" s="142"/>
      <c r="M965" s="142"/>
      <c r="N965" s="144"/>
      <c r="O965" s="144"/>
      <c r="R965" s="145"/>
      <c r="S965" s="146"/>
      <c r="T965" s="146"/>
      <c r="U965" s="146"/>
      <c r="V965" s="146"/>
      <c r="W965" s="120"/>
      <c r="X965" s="120"/>
      <c r="Y965" s="120"/>
      <c r="Z965" s="11"/>
    </row>
    <row r="966" spans="1:26">
      <c r="A966" s="142"/>
      <c r="B966" s="143"/>
      <c r="C966" s="143"/>
      <c r="D966" s="143"/>
      <c r="E966" s="143"/>
      <c r="F966" s="143"/>
      <c r="G966" s="142"/>
      <c r="H966" s="142"/>
      <c r="I966" s="142"/>
      <c r="J966" s="142"/>
      <c r="K966" s="142"/>
      <c r="L966" s="142"/>
      <c r="M966" s="142"/>
      <c r="N966" s="144"/>
      <c r="O966" s="144"/>
    </row>
    <row r="967" spans="1:26">
      <c r="A967" s="142"/>
      <c r="B967" s="143"/>
      <c r="C967" s="143"/>
      <c r="D967" s="143"/>
      <c r="E967" s="143"/>
      <c r="F967" s="143"/>
      <c r="G967" s="142"/>
      <c r="H967" s="142"/>
      <c r="I967" s="142"/>
      <c r="J967" s="142"/>
      <c r="K967" s="142"/>
      <c r="L967" s="142"/>
      <c r="M967" s="142"/>
      <c r="N967" s="144"/>
      <c r="O967" s="144"/>
    </row>
    <row r="968" spans="1:26">
      <c r="A968" s="142"/>
      <c r="B968" s="143"/>
      <c r="C968" s="143"/>
      <c r="D968" s="143"/>
      <c r="E968" s="143"/>
      <c r="F968" s="143"/>
      <c r="G968" s="142"/>
      <c r="H968" s="142"/>
      <c r="I968" s="142"/>
      <c r="J968" s="142"/>
      <c r="K968" s="142"/>
      <c r="L968" s="142"/>
      <c r="M968" s="142"/>
      <c r="N968" s="144"/>
      <c r="O968" s="144"/>
    </row>
    <row r="969" spans="1:26">
      <c r="A969" s="142"/>
      <c r="B969" s="143"/>
      <c r="C969" s="143"/>
      <c r="D969" s="143"/>
      <c r="E969" s="143"/>
      <c r="F969" s="143"/>
      <c r="G969" s="142"/>
      <c r="H969" s="142"/>
      <c r="I969" s="142"/>
      <c r="J969" s="142"/>
      <c r="K969" s="142"/>
      <c r="L969" s="142"/>
      <c r="M969" s="142"/>
      <c r="N969" s="144"/>
      <c r="O969" s="144"/>
    </row>
    <row r="970" spans="1:26">
      <c r="A970" s="142"/>
      <c r="B970" s="143"/>
      <c r="C970" s="143"/>
      <c r="D970" s="143"/>
      <c r="E970" s="143"/>
      <c r="F970" s="143"/>
      <c r="G970" s="142"/>
      <c r="H970" s="142"/>
      <c r="I970" s="142"/>
      <c r="J970" s="142"/>
      <c r="K970" s="142"/>
      <c r="L970" s="142"/>
      <c r="M970" s="142"/>
      <c r="N970" s="144"/>
      <c r="O970" s="144"/>
    </row>
    <row r="971" spans="1:26">
      <c r="A971" s="142"/>
      <c r="B971" s="143"/>
      <c r="C971" s="143"/>
      <c r="D971" s="143"/>
      <c r="E971" s="143"/>
      <c r="F971" s="143"/>
      <c r="G971" s="142"/>
      <c r="H971" s="142"/>
      <c r="I971" s="142"/>
      <c r="J971" s="142"/>
      <c r="K971" s="142"/>
      <c r="L971" s="142"/>
      <c r="M971" s="142"/>
      <c r="N971" s="144"/>
      <c r="O971" s="144"/>
    </row>
    <row r="972" spans="1:26">
      <c r="A972" s="142"/>
      <c r="B972" s="143"/>
      <c r="C972" s="143"/>
      <c r="D972" s="143"/>
      <c r="E972" s="143"/>
      <c r="F972" s="143"/>
      <c r="G972" s="142"/>
      <c r="H972" s="142"/>
      <c r="I972" s="142"/>
      <c r="J972" s="142"/>
      <c r="K972" s="142"/>
      <c r="L972" s="142"/>
      <c r="M972" s="142"/>
      <c r="N972" s="144"/>
      <c r="O972" s="144"/>
    </row>
    <row r="973" spans="1:26">
      <c r="A973" s="142"/>
      <c r="B973" s="143"/>
      <c r="C973" s="143"/>
      <c r="D973" s="143"/>
      <c r="E973" s="143"/>
      <c r="F973" s="143"/>
      <c r="G973" s="142"/>
      <c r="H973" s="142"/>
      <c r="I973" s="142"/>
      <c r="J973" s="142"/>
      <c r="K973" s="142"/>
      <c r="L973" s="142"/>
      <c r="M973" s="142"/>
      <c r="N973" s="144"/>
      <c r="O973" s="144"/>
    </row>
    <row r="974" spans="1:26">
      <c r="A974" s="142"/>
      <c r="B974" s="143"/>
      <c r="C974" s="143"/>
      <c r="D974" s="143"/>
      <c r="E974" s="143"/>
      <c r="F974" s="143"/>
      <c r="G974" s="142"/>
      <c r="H974" s="142"/>
      <c r="I974" s="142"/>
      <c r="J974" s="142"/>
      <c r="K974" s="142"/>
      <c r="L974" s="142"/>
      <c r="M974" s="142"/>
      <c r="N974" s="144"/>
      <c r="O974" s="144"/>
    </row>
    <row r="975" spans="1:26">
      <c r="A975" s="142"/>
      <c r="B975" s="143"/>
      <c r="C975" s="143"/>
      <c r="D975" s="143"/>
      <c r="E975" s="143"/>
      <c r="F975" s="143"/>
      <c r="G975" s="142"/>
      <c r="H975" s="142"/>
      <c r="I975" s="142"/>
      <c r="J975" s="142"/>
      <c r="K975" s="142"/>
      <c r="L975" s="142"/>
      <c r="M975" s="142"/>
      <c r="N975" s="144"/>
      <c r="O975" s="144"/>
    </row>
    <row r="976" spans="1:26">
      <c r="A976" s="142"/>
      <c r="B976" s="143"/>
      <c r="C976" s="143"/>
      <c r="D976" s="143"/>
      <c r="E976" s="143"/>
      <c r="F976" s="143"/>
      <c r="G976" s="142"/>
      <c r="H976" s="142"/>
      <c r="I976" s="142"/>
      <c r="J976" s="142"/>
      <c r="K976" s="142"/>
      <c r="L976" s="142"/>
      <c r="M976" s="142"/>
      <c r="N976" s="144"/>
      <c r="O976" s="144"/>
    </row>
    <row r="977" spans="1:15">
      <c r="A977" s="142"/>
      <c r="B977" s="143"/>
      <c r="C977" s="143"/>
      <c r="D977" s="143"/>
      <c r="E977" s="143"/>
      <c r="F977" s="143"/>
      <c r="G977" s="142"/>
      <c r="H977" s="142"/>
      <c r="I977" s="142"/>
      <c r="J977" s="142"/>
      <c r="K977" s="142"/>
      <c r="L977" s="142"/>
      <c r="M977" s="142"/>
      <c r="N977" s="144"/>
      <c r="O977" s="144"/>
    </row>
    <row r="978" spans="1:15">
      <c r="A978" s="142"/>
      <c r="B978" s="143"/>
      <c r="C978" s="143"/>
      <c r="D978" s="143"/>
      <c r="E978" s="143"/>
      <c r="F978" s="143"/>
      <c r="G978" s="142"/>
      <c r="H978" s="142"/>
      <c r="I978" s="142"/>
      <c r="J978" s="142"/>
      <c r="K978" s="142"/>
      <c r="L978" s="142"/>
      <c r="M978" s="142"/>
      <c r="N978" s="144"/>
      <c r="O978" s="144"/>
    </row>
    <row r="979" spans="1:15">
      <c r="A979" s="142"/>
      <c r="B979" s="143"/>
      <c r="C979" s="143"/>
      <c r="D979" s="143"/>
      <c r="E979" s="143"/>
      <c r="F979" s="143"/>
      <c r="G979" s="142"/>
      <c r="H979" s="142"/>
      <c r="I979" s="142"/>
      <c r="J979" s="142"/>
      <c r="K979" s="142"/>
      <c r="L979" s="142"/>
      <c r="M979" s="142"/>
      <c r="N979" s="144"/>
      <c r="O979" s="144"/>
    </row>
    <row r="980" spans="1:15">
      <c r="A980" s="142"/>
      <c r="B980" s="143"/>
      <c r="C980" s="143"/>
      <c r="D980" s="143"/>
      <c r="E980" s="143"/>
      <c r="F980" s="143"/>
      <c r="G980" s="142"/>
      <c r="H980" s="142"/>
      <c r="I980" s="142"/>
      <c r="J980" s="142"/>
      <c r="K980" s="142"/>
      <c r="L980" s="142"/>
      <c r="M980" s="142"/>
      <c r="N980" s="144"/>
      <c r="O980" s="144"/>
    </row>
    <row r="981" spans="1:15">
      <c r="A981" s="142"/>
      <c r="B981" s="143"/>
      <c r="C981" s="143"/>
      <c r="D981" s="143"/>
      <c r="E981" s="143"/>
      <c r="F981" s="143"/>
      <c r="G981" s="142"/>
      <c r="H981" s="142"/>
      <c r="I981" s="142"/>
      <c r="J981" s="142"/>
      <c r="K981" s="142"/>
      <c r="L981" s="142"/>
      <c r="M981" s="142"/>
      <c r="N981" s="144"/>
      <c r="O981" s="144"/>
    </row>
    <row r="982" spans="1:15">
      <c r="A982" s="142"/>
      <c r="B982" s="143"/>
      <c r="C982" s="143"/>
      <c r="D982" s="143"/>
      <c r="E982" s="143"/>
      <c r="F982" s="143"/>
      <c r="G982" s="142"/>
      <c r="H982" s="142"/>
      <c r="I982" s="142"/>
      <c r="J982" s="142"/>
      <c r="K982" s="142"/>
      <c r="L982" s="142"/>
      <c r="M982" s="142"/>
      <c r="N982" s="144"/>
      <c r="O982" s="144"/>
    </row>
    <row r="983" spans="1:15">
      <c r="A983" s="142"/>
      <c r="B983" s="143"/>
      <c r="C983" s="143"/>
      <c r="D983" s="143"/>
      <c r="E983" s="143"/>
      <c r="F983" s="143"/>
      <c r="G983" s="142"/>
      <c r="H983" s="142"/>
      <c r="I983" s="142"/>
      <c r="J983" s="142"/>
      <c r="K983" s="142"/>
      <c r="L983" s="142"/>
      <c r="M983" s="142"/>
      <c r="N983" s="144"/>
      <c r="O983" s="144"/>
    </row>
    <row r="984" spans="1:15">
      <c r="A984" s="142"/>
      <c r="B984" s="143"/>
      <c r="C984" s="143"/>
      <c r="D984" s="143"/>
      <c r="E984" s="143"/>
      <c r="F984" s="143"/>
      <c r="G984" s="142"/>
      <c r="H984" s="142"/>
      <c r="I984" s="142"/>
      <c r="J984" s="142"/>
      <c r="K984" s="142"/>
      <c r="L984" s="142"/>
      <c r="M984" s="142"/>
      <c r="N984" s="144"/>
      <c r="O984" s="144"/>
    </row>
    <row r="985" spans="1:15">
      <c r="A985" s="142"/>
      <c r="B985" s="143"/>
      <c r="C985" s="143"/>
      <c r="D985" s="143"/>
      <c r="E985" s="143"/>
      <c r="F985" s="143"/>
      <c r="G985" s="142"/>
      <c r="H985" s="142"/>
      <c r="I985" s="142"/>
      <c r="J985" s="142"/>
      <c r="K985" s="142"/>
      <c r="L985" s="142"/>
      <c r="M985" s="142"/>
      <c r="N985" s="144"/>
      <c r="O985" s="144"/>
    </row>
    <row r="986" spans="1:15">
      <c r="A986" s="142"/>
      <c r="B986" s="143"/>
      <c r="C986" s="143"/>
      <c r="D986" s="143"/>
      <c r="E986" s="143"/>
      <c r="F986" s="143"/>
      <c r="G986" s="142"/>
      <c r="H986" s="142"/>
      <c r="I986" s="142"/>
      <c r="J986" s="142"/>
      <c r="K986" s="142"/>
      <c r="L986" s="142"/>
      <c r="M986" s="142"/>
      <c r="N986" s="144"/>
      <c r="O986" s="144"/>
    </row>
    <row r="987" spans="1:15">
      <c r="A987" s="142"/>
      <c r="B987" s="143"/>
      <c r="C987" s="143"/>
      <c r="D987" s="143"/>
      <c r="E987" s="143"/>
      <c r="F987" s="143"/>
      <c r="G987" s="142"/>
      <c r="H987" s="142"/>
      <c r="I987" s="142"/>
      <c r="J987" s="142"/>
      <c r="K987" s="142"/>
      <c r="L987" s="142"/>
      <c r="M987" s="142"/>
      <c r="N987" s="144"/>
      <c r="O987" s="144"/>
    </row>
    <row r="988" spans="1:15">
      <c r="A988" s="142"/>
      <c r="B988" s="143"/>
      <c r="C988" s="143"/>
      <c r="D988" s="143"/>
      <c r="E988" s="143"/>
      <c r="F988" s="143"/>
      <c r="G988" s="142"/>
      <c r="H988" s="142"/>
      <c r="I988" s="142"/>
      <c r="J988" s="142"/>
      <c r="K988" s="142"/>
      <c r="L988" s="142"/>
      <c r="M988" s="142"/>
      <c r="N988" s="144"/>
      <c r="O988" s="144"/>
    </row>
    <row r="989" spans="1:15">
      <c r="A989" s="142"/>
      <c r="B989" s="143"/>
      <c r="C989" s="143"/>
      <c r="D989" s="143"/>
      <c r="E989" s="143"/>
      <c r="F989" s="143"/>
      <c r="G989" s="142"/>
      <c r="H989" s="142"/>
      <c r="I989" s="142"/>
      <c r="J989" s="142"/>
      <c r="K989" s="142"/>
      <c r="L989" s="142"/>
      <c r="M989" s="142"/>
      <c r="N989" s="144"/>
      <c r="O989" s="144"/>
    </row>
    <row r="990" spans="1:15">
      <c r="A990" s="142"/>
      <c r="B990" s="143"/>
      <c r="C990" s="143"/>
      <c r="D990" s="143"/>
      <c r="E990" s="143"/>
      <c r="F990" s="143"/>
      <c r="G990" s="142"/>
      <c r="H990" s="142"/>
      <c r="I990" s="142"/>
      <c r="J990" s="142"/>
      <c r="K990" s="142"/>
      <c r="L990" s="142"/>
      <c r="M990" s="142"/>
      <c r="N990" s="144"/>
      <c r="O990" s="144"/>
    </row>
    <row r="991" spans="1:15">
      <c r="A991" s="142"/>
      <c r="B991" s="143"/>
      <c r="C991" s="143"/>
      <c r="D991" s="143"/>
      <c r="E991" s="143"/>
      <c r="F991" s="143"/>
      <c r="G991" s="142"/>
      <c r="H991" s="142"/>
      <c r="I991" s="142"/>
      <c r="J991" s="142"/>
      <c r="K991" s="142"/>
      <c r="L991" s="142"/>
      <c r="M991" s="142"/>
      <c r="N991" s="144"/>
      <c r="O991" s="144"/>
    </row>
    <row r="992" spans="1:15">
      <c r="A992" s="142"/>
      <c r="B992" s="143"/>
      <c r="C992" s="143"/>
      <c r="D992" s="143"/>
      <c r="E992" s="143"/>
      <c r="F992" s="143"/>
      <c r="G992" s="142"/>
      <c r="H992" s="142"/>
      <c r="I992" s="142"/>
      <c r="J992" s="142"/>
      <c r="K992" s="142"/>
      <c r="L992" s="142"/>
      <c r="M992" s="142"/>
      <c r="N992" s="144"/>
      <c r="O992" s="144"/>
    </row>
    <row r="993" spans="1:16">
      <c r="A993" s="88"/>
      <c r="B993" s="88"/>
      <c r="C993" s="88"/>
      <c r="D993" s="88"/>
      <c r="E993" s="88"/>
      <c r="F993" s="88"/>
      <c r="G993" s="88"/>
      <c r="H993" s="88"/>
      <c r="I993" s="88"/>
      <c r="J993" s="88"/>
      <c r="K993" s="88"/>
      <c r="L993" s="88"/>
    </row>
    <row r="994" spans="1:16">
      <c r="A994" s="88"/>
      <c r="B994" s="88"/>
      <c r="C994" s="88"/>
      <c r="D994" s="88"/>
      <c r="E994" s="88"/>
      <c r="F994" s="88"/>
      <c r="G994" s="88"/>
      <c r="H994" s="88"/>
      <c r="I994" s="88"/>
      <c r="J994" s="88"/>
      <c r="K994" s="88"/>
      <c r="L994" s="88"/>
    </row>
    <row r="995" spans="1:16">
      <c r="A995" s="135"/>
      <c r="B995" s="137" t="s">
        <v>369</v>
      </c>
      <c r="C995" s="137"/>
      <c r="D995" s="137"/>
      <c r="E995" s="137"/>
      <c r="F995" s="137"/>
      <c r="G995" s="137"/>
      <c r="H995" s="137"/>
      <c r="I995" s="137"/>
      <c r="J995" s="137"/>
      <c r="K995" s="137"/>
      <c r="L995" s="137"/>
      <c r="M995" s="137"/>
      <c r="N995" s="137"/>
      <c r="O995" s="137"/>
      <c r="P995" s="137"/>
    </row>
    <row r="996" spans="1:16" ht="14.25" thickBot="1">
      <c r="A996" s="136"/>
      <c r="B996" s="138"/>
      <c r="C996" s="138"/>
      <c r="D996" s="138"/>
      <c r="E996" s="138"/>
      <c r="F996" s="138"/>
      <c r="G996" s="138"/>
      <c r="H996" s="138"/>
      <c r="I996" s="138"/>
      <c r="J996" s="138"/>
      <c r="K996" s="138"/>
      <c r="L996" s="138"/>
      <c r="M996" s="138"/>
      <c r="N996" s="138"/>
      <c r="O996" s="138"/>
      <c r="P996" s="138"/>
    </row>
    <row r="998" spans="1:16">
      <c r="A998" s="84"/>
      <c r="B998" s="84"/>
      <c r="C998" s="84"/>
      <c r="D998" s="84"/>
    </row>
    <row r="999" spans="1:16">
      <c r="A999" s="133" t="s">
        <v>425</v>
      </c>
      <c r="B999" s="133"/>
      <c r="O999" s="1"/>
    </row>
    <row r="1000" spans="1:16">
      <c r="A1000" s="149" t="s">
        <v>212</v>
      </c>
      <c r="B1000" s="149"/>
      <c r="C1000" s="149"/>
      <c r="D1000" s="47" t="s">
        <v>95</v>
      </c>
      <c r="E1000" s="47" t="s">
        <v>96</v>
      </c>
      <c r="F1000" s="47" t="s">
        <v>97</v>
      </c>
      <c r="G1000" s="47" t="s">
        <v>98</v>
      </c>
      <c r="H1000" s="47" t="s">
        <v>99</v>
      </c>
      <c r="I1000" s="47" t="s">
        <v>280</v>
      </c>
      <c r="J1000" s="47" t="s">
        <v>207</v>
      </c>
      <c r="K1000" s="47" t="s">
        <v>208</v>
      </c>
      <c r="L1000" s="47" t="s">
        <v>209</v>
      </c>
      <c r="M1000" s="47" t="s">
        <v>210</v>
      </c>
      <c r="N1000" s="47" t="s">
        <v>211</v>
      </c>
      <c r="O1000" s="94"/>
      <c r="P1000" s="1"/>
    </row>
    <row r="1001" spans="1:16">
      <c r="A1001" s="149"/>
      <c r="B1001" s="149"/>
      <c r="C1001" s="149"/>
      <c r="D1001" s="47" t="s">
        <v>460</v>
      </c>
      <c r="E1001" s="47" t="s">
        <v>460</v>
      </c>
      <c r="F1001" s="47" t="s">
        <v>460</v>
      </c>
      <c r="G1001" s="47" t="s">
        <v>460</v>
      </c>
      <c r="H1001" s="47" t="s">
        <v>460</v>
      </c>
      <c r="I1001" s="47" t="s">
        <v>460</v>
      </c>
      <c r="J1001" s="47" t="s">
        <v>460</v>
      </c>
      <c r="K1001" s="47" t="s">
        <v>460</v>
      </c>
      <c r="L1001" s="47" t="s">
        <v>460</v>
      </c>
      <c r="M1001" s="47" t="s">
        <v>460</v>
      </c>
      <c r="N1001" s="47" t="s">
        <v>460</v>
      </c>
      <c r="O1001" s="94"/>
      <c r="P1001" s="1"/>
    </row>
    <row r="1002" spans="1:16">
      <c r="A1002" s="197" t="s">
        <v>40</v>
      </c>
      <c r="B1002" s="197"/>
      <c r="C1002" s="197"/>
      <c r="D1002" s="51">
        <f>ROUND(経営改善計画書書式!C1492,-3)</f>
        <v>0</v>
      </c>
      <c r="E1002" s="51">
        <f>経営改善計画書書式!D1492</f>
        <v>0</v>
      </c>
      <c r="F1002" s="51">
        <f>経営改善計画書書式!E1492</f>
        <v>0</v>
      </c>
      <c r="G1002" s="51">
        <f>経営改善計画書書式!F1492</f>
        <v>0</v>
      </c>
      <c r="H1002" s="51">
        <f>経営改善計画書書式!G1492</f>
        <v>0</v>
      </c>
      <c r="I1002" s="51">
        <f>経営改善計画書書式!H1492</f>
        <v>0</v>
      </c>
      <c r="J1002" s="51">
        <f>I1002</f>
        <v>0</v>
      </c>
      <c r="K1002" s="51">
        <f t="shared" ref="K1002:N1002" si="33">J1002</f>
        <v>0</v>
      </c>
      <c r="L1002" s="51">
        <f t="shared" si="33"/>
        <v>0</v>
      </c>
      <c r="M1002" s="51">
        <f t="shared" si="33"/>
        <v>0</v>
      </c>
      <c r="N1002" s="51">
        <f t="shared" si="33"/>
        <v>0</v>
      </c>
      <c r="O1002" s="70"/>
      <c r="P1002" s="1"/>
    </row>
    <row r="1003" spans="1:16">
      <c r="A1003" s="52"/>
      <c r="B1003" s="151" t="s">
        <v>195</v>
      </c>
      <c r="C1003" s="151"/>
      <c r="D1003" s="43"/>
      <c r="E1003" s="53" t="e">
        <f>(E1002-D1002)/D1002</f>
        <v>#DIV/0!</v>
      </c>
      <c r="F1003" s="53" t="e">
        <f>(F1002-E1002)/F1002</f>
        <v>#DIV/0!</v>
      </c>
      <c r="G1003" s="53" t="e">
        <f>(G1002-F1002)/G1002</f>
        <v>#DIV/0!</v>
      </c>
      <c r="H1003" s="53" t="e">
        <f>(H1002-G1002)/H1002</f>
        <v>#DIV/0!</v>
      </c>
      <c r="I1003" s="53" t="e">
        <f>(I1002-H1002)/I1002</f>
        <v>#DIV/0!</v>
      </c>
      <c r="J1003" s="53" t="e">
        <f t="shared" ref="J1003:N1003" si="34">(J1002-I1002)/J1002</f>
        <v>#DIV/0!</v>
      </c>
      <c r="K1003" s="53" t="e">
        <f t="shared" si="34"/>
        <v>#DIV/0!</v>
      </c>
      <c r="L1003" s="53" t="e">
        <f t="shared" si="34"/>
        <v>#DIV/0!</v>
      </c>
      <c r="M1003" s="53" t="e">
        <f t="shared" si="34"/>
        <v>#DIV/0!</v>
      </c>
      <c r="N1003" s="53" t="e">
        <f t="shared" si="34"/>
        <v>#DIV/0!</v>
      </c>
      <c r="O1003" s="70"/>
      <c r="P1003" s="1"/>
    </row>
    <row r="1004" spans="1:16">
      <c r="A1004" s="197" t="s">
        <v>41</v>
      </c>
      <c r="B1004" s="197"/>
      <c r="C1004" s="197"/>
      <c r="D1004" s="51">
        <f>経営改善計画書書式!C1447</f>
        <v>0</v>
      </c>
      <c r="E1004" s="51">
        <f>経営改善計画書書式!D1447</f>
        <v>0</v>
      </c>
      <c r="F1004" s="51">
        <f>経営改善計画書書式!E1447</f>
        <v>0</v>
      </c>
      <c r="G1004" s="51">
        <f>経営改善計画書書式!F1447</f>
        <v>0</v>
      </c>
      <c r="H1004" s="51">
        <f>経営改善計画書書式!G1447</f>
        <v>0</v>
      </c>
      <c r="I1004" s="51">
        <f>経営改善計画書書式!H1447</f>
        <v>0</v>
      </c>
      <c r="J1004" s="51">
        <f>経営改善計画書書式!I1447</f>
        <v>0</v>
      </c>
      <c r="K1004" s="51">
        <f>経営改善計画書書式!J1447</f>
        <v>0</v>
      </c>
      <c r="L1004" s="51">
        <f>経営改善計画書書式!K1447</f>
        <v>0</v>
      </c>
      <c r="M1004" s="51">
        <f>経営改善計画書書式!L1447</f>
        <v>0</v>
      </c>
      <c r="N1004" s="51">
        <f>経営改善計画書書式!M1447</f>
        <v>0</v>
      </c>
      <c r="O1004" s="70"/>
      <c r="P1004" s="1"/>
    </row>
    <row r="1005" spans="1:16">
      <c r="A1005" s="54"/>
      <c r="B1005" s="191" t="s">
        <v>119</v>
      </c>
      <c r="C1005" s="191"/>
      <c r="D1005" s="55"/>
      <c r="E1005" s="55"/>
      <c r="F1005" s="55"/>
      <c r="G1005" s="55"/>
      <c r="H1005" s="55"/>
      <c r="I1005" s="55"/>
      <c r="J1005" s="55"/>
      <c r="K1005" s="55"/>
      <c r="L1005" s="55"/>
      <c r="M1005" s="55"/>
      <c r="N1005" s="55"/>
      <c r="O1005" s="70"/>
      <c r="P1005" s="1"/>
    </row>
    <row r="1006" spans="1:16">
      <c r="A1006" s="52"/>
      <c r="B1006" s="190" t="s">
        <v>121</v>
      </c>
      <c r="C1006" s="190"/>
      <c r="D1006" s="56">
        <f t="shared" ref="D1006:N1006" si="35">D1004-D1005</f>
        <v>0</v>
      </c>
      <c r="E1006" s="56">
        <f t="shared" si="35"/>
        <v>0</v>
      </c>
      <c r="F1006" s="56">
        <f t="shared" si="35"/>
        <v>0</v>
      </c>
      <c r="G1006" s="56">
        <f t="shared" si="35"/>
        <v>0</v>
      </c>
      <c r="H1006" s="56">
        <f t="shared" si="35"/>
        <v>0</v>
      </c>
      <c r="I1006" s="56">
        <f t="shared" si="35"/>
        <v>0</v>
      </c>
      <c r="J1006" s="56">
        <f t="shared" si="35"/>
        <v>0</v>
      </c>
      <c r="K1006" s="56">
        <f t="shared" si="35"/>
        <v>0</v>
      </c>
      <c r="L1006" s="56">
        <f t="shared" si="35"/>
        <v>0</v>
      </c>
      <c r="M1006" s="56">
        <f t="shared" si="35"/>
        <v>0</v>
      </c>
      <c r="N1006" s="56">
        <f t="shared" si="35"/>
        <v>0</v>
      </c>
      <c r="O1006" s="70"/>
      <c r="P1006" s="1"/>
    </row>
    <row r="1007" spans="1:16">
      <c r="A1007" s="197" t="s">
        <v>42</v>
      </c>
      <c r="B1007" s="197"/>
      <c r="C1007" s="197"/>
      <c r="D1007" s="51">
        <f t="shared" ref="D1007:N1007" si="36">D1002-D1004</f>
        <v>0</v>
      </c>
      <c r="E1007" s="51">
        <f t="shared" si="36"/>
        <v>0</v>
      </c>
      <c r="F1007" s="51">
        <f t="shared" si="36"/>
        <v>0</v>
      </c>
      <c r="G1007" s="51">
        <f t="shared" si="36"/>
        <v>0</v>
      </c>
      <c r="H1007" s="51">
        <f t="shared" si="36"/>
        <v>0</v>
      </c>
      <c r="I1007" s="51">
        <f t="shared" si="36"/>
        <v>0</v>
      </c>
      <c r="J1007" s="51">
        <f t="shared" si="36"/>
        <v>0</v>
      </c>
      <c r="K1007" s="51">
        <f t="shared" si="36"/>
        <v>0</v>
      </c>
      <c r="L1007" s="51">
        <f t="shared" si="36"/>
        <v>0</v>
      </c>
      <c r="M1007" s="51">
        <f t="shared" si="36"/>
        <v>0</v>
      </c>
      <c r="N1007" s="51">
        <f t="shared" si="36"/>
        <v>0</v>
      </c>
      <c r="O1007" s="70"/>
      <c r="P1007" s="1"/>
    </row>
    <row r="1008" spans="1:16">
      <c r="A1008" s="52"/>
      <c r="B1008" s="151" t="s">
        <v>196</v>
      </c>
      <c r="C1008" s="151"/>
      <c r="D1008" s="53" t="e">
        <f t="shared" ref="D1008:N1008" si="37">D1007/D1002</f>
        <v>#DIV/0!</v>
      </c>
      <c r="E1008" s="53" t="e">
        <f t="shared" si="37"/>
        <v>#DIV/0!</v>
      </c>
      <c r="F1008" s="53" t="e">
        <f t="shared" si="37"/>
        <v>#DIV/0!</v>
      </c>
      <c r="G1008" s="53" t="e">
        <f t="shared" si="37"/>
        <v>#DIV/0!</v>
      </c>
      <c r="H1008" s="53" t="e">
        <f t="shared" si="37"/>
        <v>#DIV/0!</v>
      </c>
      <c r="I1008" s="53" t="e">
        <f t="shared" si="37"/>
        <v>#DIV/0!</v>
      </c>
      <c r="J1008" s="53" t="e">
        <f t="shared" si="37"/>
        <v>#DIV/0!</v>
      </c>
      <c r="K1008" s="53" t="e">
        <f t="shared" si="37"/>
        <v>#DIV/0!</v>
      </c>
      <c r="L1008" s="53" t="e">
        <f t="shared" si="37"/>
        <v>#DIV/0!</v>
      </c>
      <c r="M1008" s="53" t="e">
        <f t="shared" si="37"/>
        <v>#DIV/0!</v>
      </c>
      <c r="N1008" s="53" t="e">
        <f t="shared" si="37"/>
        <v>#DIV/0!</v>
      </c>
      <c r="O1008" s="70"/>
      <c r="P1008" s="1"/>
    </row>
    <row r="1009" spans="1:16">
      <c r="A1009" s="197" t="s">
        <v>197</v>
      </c>
      <c r="B1009" s="197"/>
      <c r="C1009" s="197"/>
      <c r="D1009" s="51">
        <f>経営改善計画書書式!C1555</f>
        <v>0</v>
      </c>
      <c r="E1009" s="51">
        <f>経営改善計画書書式!D1555</f>
        <v>0</v>
      </c>
      <c r="F1009" s="51">
        <f>経営改善計画書書式!E1555</f>
        <v>0</v>
      </c>
      <c r="G1009" s="51">
        <f>経営改善計画書書式!F1555</f>
        <v>0</v>
      </c>
      <c r="H1009" s="51">
        <f>経営改善計画書書式!G1555</f>
        <v>0</v>
      </c>
      <c r="I1009" s="51">
        <f>経営改善計画書書式!H1555</f>
        <v>0</v>
      </c>
      <c r="J1009" s="51">
        <f>I1009</f>
        <v>0</v>
      </c>
      <c r="K1009" s="51">
        <f t="shared" ref="K1009:N1009" si="38">J1009</f>
        <v>0</v>
      </c>
      <c r="L1009" s="51">
        <f t="shared" si="38"/>
        <v>0</v>
      </c>
      <c r="M1009" s="51">
        <f t="shared" si="38"/>
        <v>0</v>
      </c>
      <c r="N1009" s="51">
        <f t="shared" si="38"/>
        <v>0</v>
      </c>
      <c r="O1009" s="70"/>
      <c r="P1009" s="1"/>
    </row>
    <row r="1010" spans="1:16">
      <c r="A1010" s="54"/>
      <c r="B1010" s="197" t="s">
        <v>119</v>
      </c>
      <c r="C1010" s="197"/>
      <c r="D1010" s="51"/>
      <c r="E1010" s="51"/>
      <c r="F1010" s="51"/>
      <c r="G1010" s="51"/>
      <c r="H1010" s="51"/>
      <c r="I1010" s="51"/>
      <c r="J1010" s="51"/>
      <c r="K1010" s="51"/>
      <c r="L1010" s="51"/>
      <c r="M1010" s="51"/>
      <c r="N1010" s="51"/>
      <c r="O1010" s="70"/>
      <c r="P1010" s="1"/>
    </row>
    <row r="1011" spans="1:16">
      <c r="A1011" s="52"/>
      <c r="B1011" s="190" t="s">
        <v>121</v>
      </c>
      <c r="C1011" s="190"/>
      <c r="D1011" s="56">
        <f t="shared" ref="D1011:N1011" si="39">D1009-D1010</f>
        <v>0</v>
      </c>
      <c r="E1011" s="56">
        <f t="shared" si="39"/>
        <v>0</v>
      </c>
      <c r="F1011" s="56">
        <f t="shared" si="39"/>
        <v>0</v>
      </c>
      <c r="G1011" s="56">
        <f t="shared" si="39"/>
        <v>0</v>
      </c>
      <c r="H1011" s="56">
        <f t="shared" si="39"/>
        <v>0</v>
      </c>
      <c r="I1011" s="56">
        <f t="shared" si="39"/>
        <v>0</v>
      </c>
      <c r="J1011" s="56">
        <f t="shared" si="39"/>
        <v>0</v>
      </c>
      <c r="K1011" s="56">
        <f t="shared" si="39"/>
        <v>0</v>
      </c>
      <c r="L1011" s="56">
        <f t="shared" si="39"/>
        <v>0</v>
      </c>
      <c r="M1011" s="56">
        <f t="shared" si="39"/>
        <v>0</v>
      </c>
      <c r="N1011" s="56">
        <f t="shared" si="39"/>
        <v>0</v>
      </c>
      <c r="O1011" s="70"/>
      <c r="P1011" s="1"/>
    </row>
    <row r="1012" spans="1:16">
      <c r="A1012" s="151" t="s">
        <v>45</v>
      </c>
      <c r="B1012" s="151"/>
      <c r="C1012" s="151"/>
      <c r="D1012" s="43">
        <f t="shared" ref="D1012:N1012" si="40">D1007-D1009</f>
        <v>0</v>
      </c>
      <c r="E1012" s="43">
        <f t="shared" si="40"/>
        <v>0</v>
      </c>
      <c r="F1012" s="43">
        <f t="shared" si="40"/>
        <v>0</v>
      </c>
      <c r="G1012" s="43">
        <f t="shared" si="40"/>
        <v>0</v>
      </c>
      <c r="H1012" s="43">
        <f t="shared" si="40"/>
        <v>0</v>
      </c>
      <c r="I1012" s="43">
        <f t="shared" si="40"/>
        <v>0</v>
      </c>
      <c r="J1012" s="43">
        <f t="shared" si="40"/>
        <v>0</v>
      </c>
      <c r="K1012" s="43">
        <f t="shared" si="40"/>
        <v>0</v>
      </c>
      <c r="L1012" s="43">
        <f t="shared" si="40"/>
        <v>0</v>
      </c>
      <c r="M1012" s="43">
        <f t="shared" si="40"/>
        <v>0</v>
      </c>
      <c r="N1012" s="43">
        <f t="shared" si="40"/>
        <v>0</v>
      </c>
      <c r="O1012" s="70"/>
      <c r="P1012" s="1"/>
    </row>
    <row r="1013" spans="1:16">
      <c r="A1013" s="151" t="s">
        <v>47</v>
      </c>
      <c r="B1013" s="151"/>
      <c r="C1013" s="151"/>
      <c r="D1013" s="43"/>
      <c r="E1013" s="43"/>
      <c r="F1013" s="43"/>
      <c r="G1013" s="43"/>
      <c r="H1013" s="43"/>
      <c r="I1013" s="43"/>
      <c r="J1013" s="43"/>
      <c r="K1013" s="43"/>
      <c r="L1013" s="43"/>
      <c r="M1013" s="43"/>
      <c r="N1013" s="43"/>
      <c r="O1013" s="70"/>
      <c r="P1013" s="1"/>
    </row>
    <row r="1014" spans="1:16">
      <c r="A1014" s="197" t="s">
        <v>48</v>
      </c>
      <c r="B1014" s="197"/>
      <c r="C1014" s="197"/>
      <c r="D1014" s="51">
        <f>D1015+D1016</f>
        <v>0</v>
      </c>
      <c r="E1014" s="51">
        <f>E1015+E1016</f>
        <v>0</v>
      </c>
      <c r="F1014" s="51">
        <f t="shared" ref="F1014:N1014" si="41">F1015+F1016</f>
        <v>0</v>
      </c>
      <c r="G1014" s="51">
        <f t="shared" si="41"/>
        <v>0</v>
      </c>
      <c r="H1014" s="51">
        <f t="shared" si="41"/>
        <v>0</v>
      </c>
      <c r="I1014" s="51">
        <f t="shared" si="41"/>
        <v>0</v>
      </c>
      <c r="J1014" s="51">
        <f t="shared" si="41"/>
        <v>0</v>
      </c>
      <c r="K1014" s="51">
        <f t="shared" si="41"/>
        <v>0</v>
      </c>
      <c r="L1014" s="51">
        <f t="shared" si="41"/>
        <v>0</v>
      </c>
      <c r="M1014" s="51">
        <f t="shared" si="41"/>
        <v>0</v>
      </c>
      <c r="N1014" s="51">
        <f t="shared" si="41"/>
        <v>0</v>
      </c>
      <c r="O1014" s="70"/>
      <c r="P1014" s="1"/>
    </row>
    <row r="1015" spans="1:16" ht="13.5" customHeight="1">
      <c r="A1015" s="54"/>
      <c r="B1015" s="191" t="s">
        <v>198</v>
      </c>
      <c r="C1015" s="191"/>
      <c r="D1015" s="55"/>
      <c r="E1015" s="55"/>
      <c r="F1015" s="55"/>
      <c r="G1015" s="55"/>
      <c r="H1015" s="55"/>
      <c r="I1015" s="55"/>
      <c r="J1015" s="55"/>
      <c r="K1015" s="55"/>
      <c r="L1015" s="55"/>
      <c r="M1015" s="55"/>
      <c r="N1015" s="55"/>
      <c r="O1015" s="103"/>
      <c r="P1015" s="1"/>
    </row>
    <row r="1016" spans="1:16">
      <c r="A1016" s="52"/>
      <c r="B1016" s="190" t="s">
        <v>121</v>
      </c>
      <c r="C1016" s="190"/>
      <c r="D1016" s="56"/>
      <c r="E1016" s="56"/>
      <c r="F1016" s="56"/>
      <c r="G1016" s="56"/>
      <c r="H1016" s="56"/>
      <c r="I1016" s="56"/>
      <c r="J1016" s="56"/>
      <c r="K1016" s="56"/>
      <c r="L1016" s="56"/>
      <c r="M1016" s="56"/>
      <c r="N1016" s="56"/>
      <c r="O1016" s="103"/>
      <c r="P1016" s="1"/>
    </row>
    <row r="1017" spans="1:16">
      <c r="A1017" s="151" t="s">
        <v>49</v>
      </c>
      <c r="B1017" s="151"/>
      <c r="C1017" s="151"/>
      <c r="D1017" s="43">
        <f t="shared" ref="D1017:N1017" si="42">D1012+D1013-D1014</f>
        <v>0</v>
      </c>
      <c r="E1017" s="43">
        <f t="shared" si="42"/>
        <v>0</v>
      </c>
      <c r="F1017" s="43">
        <f t="shared" si="42"/>
        <v>0</v>
      </c>
      <c r="G1017" s="43">
        <f t="shared" si="42"/>
        <v>0</v>
      </c>
      <c r="H1017" s="43">
        <f t="shared" si="42"/>
        <v>0</v>
      </c>
      <c r="I1017" s="43">
        <f t="shared" si="42"/>
        <v>0</v>
      </c>
      <c r="J1017" s="43">
        <f t="shared" si="42"/>
        <v>0</v>
      </c>
      <c r="K1017" s="43">
        <f t="shared" si="42"/>
        <v>0</v>
      </c>
      <c r="L1017" s="43">
        <f t="shared" si="42"/>
        <v>0</v>
      </c>
      <c r="M1017" s="43">
        <f t="shared" si="42"/>
        <v>0</v>
      </c>
      <c r="N1017" s="43">
        <f t="shared" si="42"/>
        <v>0</v>
      </c>
      <c r="O1017" s="103"/>
      <c r="P1017" s="1"/>
    </row>
    <row r="1018" spans="1:16">
      <c r="A1018" s="151" t="s">
        <v>50</v>
      </c>
      <c r="B1018" s="151"/>
      <c r="C1018" s="151"/>
      <c r="D1018" s="43">
        <v>0</v>
      </c>
      <c r="E1018" s="43">
        <v>0</v>
      </c>
      <c r="F1018" s="43">
        <v>0</v>
      </c>
      <c r="G1018" s="43">
        <v>0</v>
      </c>
      <c r="H1018" s="43">
        <v>0</v>
      </c>
      <c r="I1018" s="43">
        <v>0</v>
      </c>
      <c r="J1018" s="43">
        <v>0</v>
      </c>
      <c r="K1018" s="43">
        <v>0</v>
      </c>
      <c r="L1018" s="43">
        <v>0</v>
      </c>
      <c r="M1018" s="43">
        <v>0</v>
      </c>
      <c r="N1018" s="43">
        <v>0</v>
      </c>
      <c r="O1018" s="103"/>
      <c r="P1018" s="1"/>
    </row>
    <row r="1019" spans="1:16">
      <c r="A1019" s="197" t="s">
        <v>51</v>
      </c>
      <c r="B1019" s="197"/>
      <c r="C1019" s="197"/>
      <c r="D1019" s="51">
        <f t="shared" ref="D1019:N1019" si="43">SUM(D1020:D1027)</f>
        <v>0</v>
      </c>
      <c r="E1019" s="51">
        <f t="shared" si="43"/>
        <v>0</v>
      </c>
      <c r="F1019" s="51">
        <f t="shared" si="43"/>
        <v>0</v>
      </c>
      <c r="G1019" s="51">
        <f t="shared" si="43"/>
        <v>0</v>
      </c>
      <c r="H1019" s="51">
        <f t="shared" si="43"/>
        <v>0</v>
      </c>
      <c r="I1019" s="51">
        <f t="shared" si="43"/>
        <v>0</v>
      </c>
      <c r="J1019" s="51">
        <f t="shared" si="43"/>
        <v>0</v>
      </c>
      <c r="K1019" s="51">
        <f t="shared" si="43"/>
        <v>0</v>
      </c>
      <c r="L1019" s="51">
        <f t="shared" si="43"/>
        <v>0</v>
      </c>
      <c r="M1019" s="51">
        <f t="shared" si="43"/>
        <v>0</v>
      </c>
      <c r="N1019" s="51">
        <f t="shared" si="43"/>
        <v>0</v>
      </c>
      <c r="O1019" s="103"/>
      <c r="P1019" s="1"/>
    </row>
    <row r="1020" spans="1:16">
      <c r="A1020" s="54"/>
      <c r="B1020" s="191" t="s">
        <v>182</v>
      </c>
      <c r="C1020" s="191"/>
      <c r="D1020" s="55"/>
      <c r="E1020" s="55"/>
      <c r="F1020" s="55"/>
      <c r="G1020" s="55"/>
      <c r="H1020" s="55"/>
      <c r="I1020" s="55"/>
      <c r="J1020" s="55"/>
      <c r="K1020" s="55"/>
      <c r="L1020" s="55"/>
      <c r="M1020" s="55"/>
      <c r="N1020" s="55"/>
      <c r="O1020" s="103"/>
      <c r="P1020" s="1"/>
    </row>
    <row r="1021" spans="1:16">
      <c r="A1021" s="54"/>
      <c r="B1021" s="192" t="s">
        <v>183</v>
      </c>
      <c r="C1021" s="192"/>
      <c r="D1021" s="57"/>
      <c r="E1021" s="57"/>
      <c r="F1021" s="57"/>
      <c r="G1021" s="57"/>
      <c r="H1021" s="57"/>
      <c r="I1021" s="57"/>
      <c r="J1021" s="57"/>
      <c r="K1021" s="57"/>
      <c r="L1021" s="57"/>
      <c r="M1021" s="57"/>
      <c r="N1021" s="57"/>
      <c r="O1021" s="103"/>
      <c r="P1021" s="1"/>
    </row>
    <row r="1022" spans="1:16">
      <c r="A1022" s="54"/>
      <c r="B1022" s="192" t="s">
        <v>199</v>
      </c>
      <c r="C1022" s="192"/>
      <c r="D1022" s="57"/>
      <c r="E1022" s="57"/>
      <c r="F1022" s="57"/>
      <c r="G1022" s="57"/>
      <c r="H1022" s="57"/>
      <c r="I1022" s="57"/>
      <c r="J1022" s="57"/>
      <c r="K1022" s="57"/>
      <c r="L1022" s="57"/>
      <c r="M1022" s="57"/>
      <c r="N1022" s="57"/>
      <c r="O1022" s="103"/>
      <c r="P1022" s="1"/>
    </row>
    <row r="1023" spans="1:16">
      <c r="A1023" s="54"/>
      <c r="B1023" s="192" t="s">
        <v>200</v>
      </c>
      <c r="C1023" s="192"/>
      <c r="D1023" s="57"/>
      <c r="E1023" s="57"/>
      <c r="F1023" s="57"/>
      <c r="G1023" s="57"/>
      <c r="H1023" s="57"/>
      <c r="I1023" s="57"/>
      <c r="J1023" s="57"/>
      <c r="K1023" s="57"/>
      <c r="L1023" s="57"/>
      <c r="M1023" s="57"/>
      <c r="N1023" s="57"/>
      <c r="O1023" s="103"/>
      <c r="P1023" s="1"/>
    </row>
    <row r="1024" spans="1:16">
      <c r="A1024" s="54"/>
      <c r="B1024" s="192" t="s">
        <v>201</v>
      </c>
      <c r="C1024" s="192"/>
      <c r="D1024" s="57"/>
      <c r="E1024" s="57"/>
      <c r="F1024" s="57"/>
      <c r="G1024" s="57"/>
      <c r="H1024" s="57"/>
      <c r="I1024" s="57"/>
      <c r="J1024" s="57"/>
      <c r="K1024" s="57"/>
      <c r="L1024" s="57"/>
      <c r="M1024" s="57"/>
      <c r="N1024" s="57"/>
      <c r="O1024" s="103"/>
      <c r="P1024" s="1"/>
    </row>
    <row r="1025" spans="1:16">
      <c r="A1025" s="54"/>
      <c r="B1025" s="192" t="s">
        <v>202</v>
      </c>
      <c r="C1025" s="192"/>
      <c r="D1025" s="57"/>
      <c r="E1025" s="57"/>
      <c r="F1025" s="57"/>
      <c r="G1025" s="57"/>
      <c r="H1025" s="57"/>
      <c r="I1025" s="57"/>
      <c r="J1025" s="57"/>
      <c r="K1025" s="57"/>
      <c r="L1025" s="57"/>
      <c r="M1025" s="57"/>
      <c r="N1025" s="57"/>
      <c r="O1025" s="103"/>
      <c r="P1025" s="1"/>
    </row>
    <row r="1026" spans="1:16">
      <c r="A1026" s="54"/>
      <c r="B1026" s="192" t="s">
        <v>203</v>
      </c>
      <c r="C1026" s="192"/>
      <c r="D1026" s="57"/>
      <c r="E1026" s="57"/>
      <c r="F1026" s="57"/>
      <c r="G1026" s="57"/>
      <c r="H1026" s="57"/>
      <c r="I1026" s="57"/>
      <c r="J1026" s="57"/>
      <c r="K1026" s="57"/>
      <c r="L1026" s="57"/>
      <c r="M1026" s="57"/>
      <c r="N1026" s="57"/>
      <c r="O1026" s="103"/>
      <c r="P1026" s="1"/>
    </row>
    <row r="1027" spans="1:16">
      <c r="A1027" s="52"/>
      <c r="B1027" s="190" t="s">
        <v>204</v>
      </c>
      <c r="C1027" s="190"/>
      <c r="D1027" s="56"/>
      <c r="E1027" s="56"/>
      <c r="F1027" s="56"/>
      <c r="G1027" s="56"/>
      <c r="H1027" s="56"/>
      <c r="I1027" s="56"/>
      <c r="J1027" s="56"/>
      <c r="K1027" s="56"/>
      <c r="L1027" s="56"/>
      <c r="M1027" s="56"/>
      <c r="N1027" s="56"/>
      <c r="O1027" s="37"/>
      <c r="P1027" s="1"/>
    </row>
    <row r="1028" spans="1:16">
      <c r="A1028" s="151" t="s">
        <v>205</v>
      </c>
      <c r="B1028" s="151"/>
      <c r="C1028" s="151"/>
      <c r="D1028" s="43">
        <f t="shared" ref="D1028:N1028" si="44">D1017+D1018-D1019</f>
        <v>0</v>
      </c>
      <c r="E1028" s="43">
        <f t="shared" si="44"/>
        <v>0</v>
      </c>
      <c r="F1028" s="43">
        <f t="shared" si="44"/>
        <v>0</v>
      </c>
      <c r="G1028" s="43">
        <f t="shared" si="44"/>
        <v>0</v>
      </c>
      <c r="H1028" s="43">
        <f t="shared" si="44"/>
        <v>0</v>
      </c>
      <c r="I1028" s="43">
        <f t="shared" si="44"/>
        <v>0</v>
      </c>
      <c r="J1028" s="43">
        <f t="shared" si="44"/>
        <v>0</v>
      </c>
      <c r="K1028" s="43">
        <f t="shared" si="44"/>
        <v>0</v>
      </c>
      <c r="L1028" s="43">
        <f t="shared" si="44"/>
        <v>0</v>
      </c>
      <c r="M1028" s="43">
        <f t="shared" si="44"/>
        <v>0</v>
      </c>
      <c r="N1028" s="43">
        <f t="shared" si="44"/>
        <v>0</v>
      </c>
      <c r="O1028" s="37"/>
      <c r="P1028" s="1"/>
    </row>
    <row r="1029" spans="1:16">
      <c r="A1029" s="151" t="s">
        <v>53</v>
      </c>
      <c r="B1029" s="151"/>
      <c r="C1029" s="151"/>
      <c r="D1029" s="43">
        <f t="shared" ref="D1029:N1029" si="45">D730</f>
        <v>0</v>
      </c>
      <c r="E1029" s="43">
        <f t="shared" si="45"/>
        <v>0</v>
      </c>
      <c r="F1029" s="43">
        <f t="shared" si="45"/>
        <v>0</v>
      </c>
      <c r="G1029" s="43">
        <f t="shared" si="45"/>
        <v>0</v>
      </c>
      <c r="H1029" s="43">
        <f t="shared" si="45"/>
        <v>0</v>
      </c>
      <c r="I1029" s="43">
        <f t="shared" si="45"/>
        <v>0</v>
      </c>
      <c r="J1029" s="43">
        <f t="shared" si="45"/>
        <v>0</v>
      </c>
      <c r="K1029" s="43">
        <f t="shared" si="45"/>
        <v>0</v>
      </c>
      <c r="L1029" s="43">
        <f t="shared" si="45"/>
        <v>0</v>
      </c>
      <c r="M1029" s="43">
        <f t="shared" si="45"/>
        <v>0</v>
      </c>
      <c r="N1029" s="43">
        <f t="shared" si="45"/>
        <v>0</v>
      </c>
      <c r="O1029" s="37"/>
      <c r="P1029" s="1"/>
    </row>
    <row r="1030" spans="1:16">
      <c r="A1030" s="151" t="s">
        <v>206</v>
      </c>
      <c r="B1030" s="151"/>
      <c r="C1030" s="151"/>
      <c r="D1030" s="43">
        <f t="shared" ref="D1030:N1030" si="46">D1028-D1029</f>
        <v>0</v>
      </c>
      <c r="E1030" s="43">
        <f t="shared" si="46"/>
        <v>0</v>
      </c>
      <c r="F1030" s="43">
        <f t="shared" si="46"/>
        <v>0</v>
      </c>
      <c r="G1030" s="43">
        <f t="shared" si="46"/>
        <v>0</v>
      </c>
      <c r="H1030" s="43">
        <f t="shared" si="46"/>
        <v>0</v>
      </c>
      <c r="I1030" s="43">
        <f t="shared" si="46"/>
        <v>0</v>
      </c>
      <c r="J1030" s="43">
        <f t="shared" si="46"/>
        <v>0</v>
      </c>
      <c r="K1030" s="43">
        <f t="shared" si="46"/>
        <v>0</v>
      </c>
      <c r="L1030" s="43">
        <f t="shared" si="46"/>
        <v>0</v>
      </c>
      <c r="M1030" s="43">
        <f t="shared" si="46"/>
        <v>0</v>
      </c>
      <c r="N1030" s="43">
        <f t="shared" si="46"/>
        <v>0</v>
      </c>
      <c r="O1030" s="37"/>
      <c r="P1030" s="1"/>
    </row>
    <row r="1031" spans="1:16">
      <c r="A1031" s="94"/>
      <c r="B1031" s="94"/>
      <c r="C1031" s="94"/>
      <c r="D1031" s="110"/>
      <c r="E1031" s="110"/>
      <c r="F1031" s="110"/>
      <c r="G1031" s="110"/>
      <c r="H1031" s="110"/>
      <c r="I1031" s="110"/>
      <c r="J1031" s="110"/>
      <c r="K1031" s="110"/>
      <c r="L1031" s="110"/>
      <c r="M1031" s="110"/>
      <c r="N1031" s="110"/>
      <c r="O1031" s="90"/>
      <c r="P1031" s="1"/>
    </row>
    <row r="1032" spans="1:16">
      <c r="A1032" s="94"/>
      <c r="B1032" s="94"/>
      <c r="C1032" s="94"/>
      <c r="D1032" s="110"/>
      <c r="E1032" s="110"/>
      <c r="F1032" s="110"/>
      <c r="G1032" s="110"/>
      <c r="H1032" s="110"/>
      <c r="I1032" s="110"/>
      <c r="J1032" s="110"/>
      <c r="K1032" s="110"/>
      <c r="L1032" s="110"/>
      <c r="M1032" s="110"/>
      <c r="N1032" s="110"/>
      <c r="O1032" s="90"/>
      <c r="P1032" s="1"/>
    </row>
    <row r="1033" spans="1:16">
      <c r="A1033" s="37"/>
      <c r="B1033" s="37"/>
      <c r="C1033" s="37"/>
      <c r="D1033" s="37"/>
      <c r="E1033" s="37"/>
      <c r="F1033" s="37"/>
      <c r="G1033" s="37"/>
      <c r="H1033" s="37"/>
      <c r="I1033" s="37"/>
      <c r="J1033" s="37"/>
      <c r="K1033" s="37"/>
      <c r="L1033" s="37"/>
      <c r="M1033" s="37"/>
      <c r="N1033" s="37"/>
      <c r="O1033" s="37"/>
      <c r="P1033" s="1"/>
    </row>
    <row r="1034" spans="1:16">
      <c r="A1034" s="135"/>
      <c r="B1034" s="137" t="s">
        <v>369</v>
      </c>
      <c r="C1034" s="137"/>
      <c r="D1034" s="137"/>
      <c r="E1034" s="137"/>
      <c r="F1034" s="137"/>
      <c r="G1034" s="137"/>
      <c r="H1034" s="137"/>
      <c r="I1034" s="137"/>
      <c r="J1034" s="137"/>
      <c r="K1034" s="137"/>
      <c r="L1034" s="137"/>
      <c r="M1034" s="137"/>
      <c r="N1034" s="137"/>
      <c r="O1034" s="137"/>
      <c r="P1034" s="137"/>
    </row>
    <row r="1035" spans="1:16" ht="14.25" thickBot="1">
      <c r="A1035" s="136"/>
      <c r="B1035" s="138"/>
      <c r="C1035" s="138"/>
      <c r="D1035" s="138"/>
      <c r="E1035" s="138"/>
      <c r="F1035" s="138"/>
      <c r="G1035" s="138"/>
      <c r="H1035" s="138"/>
      <c r="I1035" s="138"/>
      <c r="J1035" s="138"/>
      <c r="K1035" s="138"/>
      <c r="L1035" s="138"/>
      <c r="M1035" s="138"/>
      <c r="N1035" s="138"/>
      <c r="O1035" s="138"/>
      <c r="P1035" s="138"/>
    </row>
    <row r="1036" spans="1:16">
      <c r="A1036" s="37"/>
      <c r="B1036" s="37"/>
      <c r="C1036" s="37"/>
      <c r="D1036" s="37"/>
      <c r="E1036" s="37"/>
      <c r="F1036" s="37"/>
      <c r="G1036" s="37"/>
      <c r="H1036" s="37"/>
      <c r="I1036" s="37"/>
      <c r="J1036" s="37"/>
      <c r="K1036" s="37"/>
      <c r="L1036" s="37"/>
      <c r="M1036" s="37"/>
      <c r="N1036" s="37"/>
      <c r="O1036" s="37"/>
      <c r="P1036" s="1"/>
    </row>
    <row r="1037" spans="1:16">
      <c r="A1037" s="34"/>
      <c r="B1037" s="34"/>
      <c r="C1037" s="34"/>
      <c r="D1037" s="34"/>
      <c r="E1037" s="34"/>
      <c r="F1037" s="34"/>
      <c r="G1037" s="34"/>
      <c r="H1037" s="34"/>
      <c r="I1037" s="34"/>
      <c r="J1037" s="34"/>
      <c r="K1037" s="34"/>
      <c r="L1037" s="34"/>
      <c r="M1037" s="34"/>
      <c r="N1037" s="34"/>
      <c r="O1037" s="34"/>
      <c r="P1037" s="1"/>
    </row>
    <row r="1038" spans="1:16">
      <c r="A1038" s="196" t="s">
        <v>426</v>
      </c>
      <c r="B1038" s="196"/>
      <c r="C1038" s="196"/>
      <c r="M1038" s="27"/>
      <c r="N1038" s="27"/>
      <c r="O1038" s="104"/>
      <c r="P1038" s="1"/>
    </row>
    <row r="1039" spans="1:16">
      <c r="A1039" s="149" t="s">
        <v>213</v>
      </c>
      <c r="B1039" s="149"/>
      <c r="C1039" s="149"/>
      <c r="D1039" s="47" t="s">
        <v>95</v>
      </c>
      <c r="E1039" s="47" t="s">
        <v>96</v>
      </c>
      <c r="F1039" s="47" t="s">
        <v>97</v>
      </c>
      <c r="G1039" s="47" t="s">
        <v>98</v>
      </c>
      <c r="H1039" s="47" t="s">
        <v>99</v>
      </c>
      <c r="I1039" s="47" t="s">
        <v>280</v>
      </c>
      <c r="J1039" s="47" t="s">
        <v>207</v>
      </c>
      <c r="K1039" s="47" t="s">
        <v>208</v>
      </c>
      <c r="L1039" s="47" t="s">
        <v>209</v>
      </c>
      <c r="M1039" s="47" t="s">
        <v>210</v>
      </c>
      <c r="N1039" s="47" t="s">
        <v>211</v>
      </c>
      <c r="O1039" s="105"/>
      <c r="P1039" s="1"/>
    </row>
    <row r="1040" spans="1:16">
      <c r="A1040" s="149"/>
      <c r="B1040" s="149"/>
      <c r="C1040" s="149"/>
      <c r="D1040" s="47" t="s">
        <v>460</v>
      </c>
      <c r="E1040" s="47" t="s">
        <v>460</v>
      </c>
      <c r="F1040" s="47" t="s">
        <v>460</v>
      </c>
      <c r="G1040" s="47" t="s">
        <v>460</v>
      </c>
      <c r="H1040" s="47" t="s">
        <v>460</v>
      </c>
      <c r="I1040" s="47" t="s">
        <v>460</v>
      </c>
      <c r="J1040" s="47" t="s">
        <v>460</v>
      </c>
      <c r="K1040" s="47" t="s">
        <v>460</v>
      </c>
      <c r="L1040" s="47" t="s">
        <v>460</v>
      </c>
      <c r="M1040" s="47" t="s">
        <v>460</v>
      </c>
      <c r="N1040" s="47" t="s">
        <v>460</v>
      </c>
      <c r="O1040" s="105"/>
      <c r="P1040" s="1"/>
    </row>
    <row r="1041" spans="1:16">
      <c r="A1041" s="54"/>
      <c r="B1041" s="191" t="s">
        <v>214</v>
      </c>
      <c r="C1041" s="191"/>
      <c r="D1041" s="58"/>
      <c r="E1041" s="58"/>
      <c r="F1041" s="58"/>
      <c r="G1041" s="58"/>
      <c r="H1041" s="58"/>
      <c r="I1041" s="58"/>
      <c r="J1041" s="58"/>
      <c r="K1041" s="58"/>
      <c r="L1041" s="58"/>
      <c r="M1041" s="58"/>
      <c r="N1041" s="58"/>
      <c r="O1041" s="106"/>
      <c r="P1041" s="1"/>
    </row>
    <row r="1042" spans="1:16">
      <c r="A1042" s="54"/>
      <c r="B1042" s="192" t="s">
        <v>119</v>
      </c>
      <c r="C1042" s="192"/>
      <c r="D1042" s="59"/>
      <c r="E1042" s="59"/>
      <c r="F1042" s="59"/>
      <c r="G1042" s="59"/>
      <c r="H1042" s="59"/>
      <c r="I1042" s="59"/>
      <c r="J1042" s="59"/>
      <c r="K1042" s="59"/>
      <c r="L1042" s="59"/>
      <c r="M1042" s="59"/>
      <c r="N1042" s="59"/>
      <c r="O1042" s="106"/>
      <c r="P1042" s="1"/>
    </row>
    <row r="1043" spans="1:16">
      <c r="A1043" s="54"/>
      <c r="B1043" s="192" t="s">
        <v>215</v>
      </c>
      <c r="C1043" s="192"/>
      <c r="D1043" s="57"/>
      <c r="E1043" s="57"/>
      <c r="F1043" s="57"/>
      <c r="G1043" s="57"/>
      <c r="H1043" s="57"/>
      <c r="I1043" s="57"/>
      <c r="J1043" s="57"/>
      <c r="K1043" s="57"/>
      <c r="L1043" s="57"/>
      <c r="M1043" s="57"/>
      <c r="N1043" s="57"/>
      <c r="O1043" s="106"/>
      <c r="P1043" s="1"/>
    </row>
    <row r="1044" spans="1:16">
      <c r="A1044" s="54"/>
      <c r="B1044" s="192" t="s">
        <v>216</v>
      </c>
      <c r="C1044" s="192"/>
      <c r="D1044" s="57"/>
      <c r="E1044" s="57"/>
      <c r="F1044" s="57"/>
      <c r="G1044" s="57"/>
      <c r="H1044" s="57"/>
      <c r="I1044" s="57"/>
      <c r="J1044" s="57"/>
      <c r="K1044" s="57"/>
      <c r="L1044" s="57"/>
      <c r="M1044" s="57"/>
      <c r="N1044" s="57"/>
      <c r="O1044" s="106"/>
      <c r="P1044" s="1"/>
    </row>
    <row r="1045" spans="1:16">
      <c r="A1045" s="54"/>
      <c r="B1045" s="192" t="s">
        <v>217</v>
      </c>
      <c r="C1045" s="192"/>
      <c r="D1045" s="57"/>
      <c r="E1045" s="57"/>
      <c r="F1045" s="57"/>
      <c r="G1045" s="57"/>
      <c r="H1045" s="57"/>
      <c r="I1045" s="57"/>
      <c r="J1045" s="57"/>
      <c r="K1045" s="57"/>
      <c r="L1045" s="57"/>
      <c r="M1045" s="57"/>
      <c r="N1045" s="57"/>
      <c r="O1045" s="106"/>
      <c r="P1045" s="1"/>
    </row>
    <row r="1046" spans="1:16">
      <c r="A1046" s="54"/>
      <c r="B1046" s="192" t="s">
        <v>218</v>
      </c>
      <c r="C1046" s="192"/>
      <c r="D1046" s="57"/>
      <c r="E1046" s="57"/>
      <c r="F1046" s="57"/>
      <c r="G1046" s="57"/>
      <c r="H1046" s="57"/>
      <c r="I1046" s="57"/>
      <c r="J1046" s="57"/>
      <c r="K1046" s="57"/>
      <c r="L1046" s="57"/>
      <c r="M1046" s="57"/>
      <c r="N1046" s="57"/>
      <c r="O1046" s="106"/>
      <c r="P1046" s="1"/>
    </row>
    <row r="1047" spans="1:16">
      <c r="A1047" s="54"/>
      <c r="B1047" s="192" t="s">
        <v>198</v>
      </c>
      <c r="C1047" s="192"/>
      <c r="D1047" s="57"/>
      <c r="E1047" s="57"/>
      <c r="F1047" s="57"/>
      <c r="G1047" s="57"/>
      <c r="H1047" s="57"/>
      <c r="I1047" s="57"/>
      <c r="J1047" s="57"/>
      <c r="K1047" s="57"/>
      <c r="L1047" s="57"/>
      <c r="M1047" s="57"/>
      <c r="N1047" s="57"/>
      <c r="O1047" s="106"/>
      <c r="P1047" s="1"/>
    </row>
    <row r="1048" spans="1:16" ht="13.5" customHeight="1">
      <c r="A1048" s="54"/>
      <c r="B1048" s="190" t="s">
        <v>219</v>
      </c>
      <c r="C1048" s="190"/>
      <c r="D1048" s="56"/>
      <c r="E1048" s="56"/>
      <c r="F1048" s="56"/>
      <c r="G1048" s="56"/>
      <c r="H1048" s="56"/>
      <c r="I1048" s="56"/>
      <c r="J1048" s="56"/>
      <c r="K1048" s="56"/>
      <c r="L1048" s="56"/>
      <c r="M1048" s="56"/>
      <c r="N1048" s="56"/>
      <c r="O1048" s="107"/>
      <c r="P1048" s="1"/>
    </row>
    <row r="1049" spans="1:16">
      <c r="A1049" s="198" t="s">
        <v>59</v>
      </c>
      <c r="B1049" s="199"/>
      <c r="C1049" s="200"/>
      <c r="D1049" s="60">
        <f t="shared" ref="D1049:N1049" si="47">SUM(D1041:D1048)</f>
        <v>0</v>
      </c>
      <c r="E1049" s="60">
        <f t="shared" si="47"/>
        <v>0</v>
      </c>
      <c r="F1049" s="60">
        <f t="shared" si="47"/>
        <v>0</v>
      </c>
      <c r="G1049" s="60">
        <f t="shared" si="47"/>
        <v>0</v>
      </c>
      <c r="H1049" s="60">
        <f t="shared" si="47"/>
        <v>0</v>
      </c>
      <c r="I1049" s="60">
        <f t="shared" si="47"/>
        <v>0</v>
      </c>
      <c r="J1049" s="60">
        <f t="shared" si="47"/>
        <v>0</v>
      </c>
      <c r="K1049" s="60">
        <f t="shared" si="47"/>
        <v>0</v>
      </c>
      <c r="L1049" s="60">
        <f t="shared" si="47"/>
        <v>0</v>
      </c>
      <c r="M1049" s="60">
        <f t="shared" si="47"/>
        <v>0</v>
      </c>
      <c r="N1049" s="60">
        <f t="shared" si="47"/>
        <v>0</v>
      </c>
      <c r="O1049" s="85"/>
      <c r="P1049" s="1"/>
    </row>
    <row r="1050" spans="1:16">
      <c r="A1050" s="149" t="s">
        <v>220</v>
      </c>
      <c r="B1050" s="149"/>
      <c r="C1050" s="149"/>
      <c r="D1050" s="61">
        <f t="shared" ref="D1050:N1050" si="48">D1019</f>
        <v>0</v>
      </c>
      <c r="E1050" s="61">
        <f t="shared" si="48"/>
        <v>0</v>
      </c>
      <c r="F1050" s="61">
        <f t="shared" si="48"/>
        <v>0</v>
      </c>
      <c r="G1050" s="61">
        <f t="shared" si="48"/>
        <v>0</v>
      </c>
      <c r="H1050" s="61">
        <f t="shared" si="48"/>
        <v>0</v>
      </c>
      <c r="I1050" s="61">
        <f t="shared" si="48"/>
        <v>0</v>
      </c>
      <c r="J1050" s="61">
        <f t="shared" si="48"/>
        <v>0</v>
      </c>
      <c r="K1050" s="61">
        <f t="shared" si="48"/>
        <v>0</v>
      </c>
      <c r="L1050" s="61">
        <f t="shared" si="48"/>
        <v>0</v>
      </c>
      <c r="M1050" s="61">
        <f t="shared" si="48"/>
        <v>0</v>
      </c>
      <c r="N1050" s="61">
        <f t="shared" si="48"/>
        <v>0</v>
      </c>
      <c r="O1050" s="85"/>
      <c r="P1050" s="1"/>
    </row>
    <row r="1051" spans="1:16">
      <c r="A1051" s="201" t="s">
        <v>225</v>
      </c>
      <c r="B1051" s="202"/>
      <c r="C1051" s="203"/>
      <c r="D1051" s="61">
        <f t="shared" ref="D1051:N1051" si="49">D1049-D1050</f>
        <v>0</v>
      </c>
      <c r="E1051" s="61">
        <f t="shared" si="49"/>
        <v>0</v>
      </c>
      <c r="F1051" s="61">
        <f t="shared" si="49"/>
        <v>0</v>
      </c>
      <c r="G1051" s="61">
        <f t="shared" si="49"/>
        <v>0</v>
      </c>
      <c r="H1051" s="61">
        <f t="shared" si="49"/>
        <v>0</v>
      </c>
      <c r="I1051" s="61">
        <f t="shared" si="49"/>
        <v>0</v>
      </c>
      <c r="J1051" s="61">
        <f t="shared" si="49"/>
        <v>0</v>
      </c>
      <c r="K1051" s="61">
        <f t="shared" si="49"/>
        <v>0</v>
      </c>
      <c r="L1051" s="61">
        <f t="shared" si="49"/>
        <v>0</v>
      </c>
      <c r="M1051" s="61">
        <f t="shared" si="49"/>
        <v>0</v>
      </c>
      <c r="N1051" s="61">
        <f t="shared" si="49"/>
        <v>0</v>
      </c>
      <c r="O1051" s="85"/>
      <c r="P1051" s="1"/>
    </row>
    <row r="1052" spans="1:16">
      <c r="A1052" s="54"/>
      <c r="B1052" s="191" t="s">
        <v>281</v>
      </c>
      <c r="C1052" s="191"/>
      <c r="D1052" s="55"/>
      <c r="E1052" s="55"/>
      <c r="F1052" s="55"/>
      <c r="G1052" s="55"/>
      <c r="H1052" s="55"/>
      <c r="I1052" s="55"/>
      <c r="J1052" s="55"/>
      <c r="K1052" s="55"/>
      <c r="L1052" s="55"/>
      <c r="M1052" s="55"/>
      <c r="N1052" s="55"/>
      <c r="O1052" s="85"/>
      <c r="P1052" s="1"/>
    </row>
    <row r="1053" spans="1:16">
      <c r="A1053" s="54"/>
      <c r="B1053" s="192" t="s">
        <v>221</v>
      </c>
      <c r="C1053" s="192"/>
      <c r="D1053" s="57"/>
      <c r="E1053" s="57"/>
      <c r="F1053" s="57"/>
      <c r="G1053" s="57"/>
      <c r="H1053" s="57"/>
      <c r="I1053" s="57"/>
      <c r="J1053" s="57"/>
      <c r="K1053" s="57"/>
      <c r="L1053" s="57"/>
      <c r="M1053" s="57"/>
      <c r="N1053" s="57"/>
      <c r="O1053" s="85"/>
      <c r="P1053" s="1"/>
    </row>
    <row r="1054" spans="1:16">
      <c r="A1054" s="54"/>
      <c r="B1054" s="190" t="s">
        <v>222</v>
      </c>
      <c r="C1054" s="190"/>
      <c r="D1054" s="56"/>
      <c r="E1054" s="56"/>
      <c r="F1054" s="56"/>
      <c r="G1054" s="56"/>
      <c r="H1054" s="56"/>
      <c r="I1054" s="56"/>
      <c r="J1054" s="56"/>
      <c r="K1054" s="56"/>
      <c r="L1054" s="56"/>
      <c r="M1054" s="56"/>
      <c r="N1054" s="56"/>
      <c r="O1054" s="85"/>
      <c r="P1054" s="1"/>
    </row>
    <row r="1055" spans="1:16">
      <c r="A1055" s="198" t="s">
        <v>226</v>
      </c>
      <c r="B1055" s="199"/>
      <c r="C1055" s="200"/>
      <c r="D1055" s="62">
        <f t="shared" ref="D1055:N1055" si="50">SUM(D1052:D1054)</f>
        <v>0</v>
      </c>
      <c r="E1055" s="62">
        <f t="shared" si="50"/>
        <v>0</v>
      </c>
      <c r="F1055" s="62">
        <f t="shared" si="50"/>
        <v>0</v>
      </c>
      <c r="G1055" s="62">
        <f t="shared" si="50"/>
        <v>0</v>
      </c>
      <c r="H1055" s="62">
        <f t="shared" si="50"/>
        <v>0</v>
      </c>
      <c r="I1055" s="62">
        <f t="shared" si="50"/>
        <v>0</v>
      </c>
      <c r="J1055" s="62">
        <f t="shared" si="50"/>
        <v>0</v>
      </c>
      <c r="K1055" s="62">
        <f t="shared" si="50"/>
        <v>0</v>
      </c>
      <c r="L1055" s="62">
        <f t="shared" si="50"/>
        <v>0</v>
      </c>
      <c r="M1055" s="62">
        <f t="shared" si="50"/>
        <v>0</v>
      </c>
      <c r="N1055" s="62">
        <f t="shared" si="50"/>
        <v>0</v>
      </c>
    </row>
    <row r="1056" spans="1:16">
      <c r="A1056" s="151" t="s">
        <v>227</v>
      </c>
      <c r="B1056" s="151"/>
      <c r="C1056" s="151"/>
      <c r="D1056" s="61">
        <f t="shared" ref="D1056:N1056" si="51">D1051+D1055</f>
        <v>0</v>
      </c>
      <c r="E1056" s="61">
        <f t="shared" si="51"/>
        <v>0</v>
      </c>
      <c r="F1056" s="61">
        <f t="shared" si="51"/>
        <v>0</v>
      </c>
      <c r="G1056" s="61">
        <f t="shared" si="51"/>
        <v>0</v>
      </c>
      <c r="H1056" s="61">
        <f t="shared" si="51"/>
        <v>0</v>
      </c>
      <c r="I1056" s="61">
        <f t="shared" si="51"/>
        <v>0</v>
      </c>
      <c r="J1056" s="61">
        <f t="shared" si="51"/>
        <v>0</v>
      </c>
      <c r="K1056" s="61">
        <f t="shared" si="51"/>
        <v>0</v>
      </c>
      <c r="L1056" s="61">
        <f t="shared" si="51"/>
        <v>0</v>
      </c>
      <c r="M1056" s="61">
        <f t="shared" si="51"/>
        <v>0</v>
      </c>
      <c r="N1056" s="61">
        <f t="shared" si="51"/>
        <v>0</v>
      </c>
    </row>
    <row r="1057" spans="1:14">
      <c r="A1057" s="54"/>
      <c r="B1057" s="191" t="s">
        <v>223</v>
      </c>
      <c r="C1057" s="191"/>
      <c r="D1057" s="55"/>
      <c r="E1057" s="55"/>
      <c r="F1057" s="55"/>
      <c r="G1057" s="55"/>
      <c r="H1057" s="55"/>
      <c r="I1057" s="55"/>
      <c r="J1057" s="55"/>
      <c r="K1057" s="55"/>
      <c r="L1057" s="55"/>
      <c r="M1057" s="55"/>
      <c r="N1057" s="55"/>
    </row>
    <row r="1058" spans="1:14">
      <c r="A1058" s="54"/>
      <c r="B1058" s="192" t="s">
        <v>198</v>
      </c>
      <c r="C1058" s="192"/>
      <c r="D1058" s="57"/>
      <c r="E1058" s="57"/>
      <c r="F1058" s="57"/>
      <c r="G1058" s="57"/>
      <c r="H1058" s="57"/>
      <c r="I1058" s="57"/>
      <c r="J1058" s="57"/>
      <c r="K1058" s="57"/>
      <c r="L1058" s="57"/>
      <c r="M1058" s="57"/>
      <c r="N1058" s="57"/>
    </row>
    <row r="1059" spans="1:14">
      <c r="A1059" s="54"/>
      <c r="B1059" s="190" t="s">
        <v>224</v>
      </c>
      <c r="C1059" s="190"/>
      <c r="D1059" s="56"/>
      <c r="E1059" s="56"/>
      <c r="F1059" s="56"/>
      <c r="G1059" s="56"/>
      <c r="H1059" s="56"/>
      <c r="I1059" s="56"/>
      <c r="J1059" s="56"/>
      <c r="K1059" s="56"/>
      <c r="L1059" s="56"/>
      <c r="M1059" s="56"/>
      <c r="N1059" s="56"/>
    </row>
    <row r="1060" spans="1:14">
      <c r="A1060" s="198" t="s">
        <v>228</v>
      </c>
      <c r="B1060" s="199"/>
      <c r="C1060" s="199"/>
      <c r="D1060" s="62">
        <f t="shared" ref="D1060:N1060" si="52">SUM(D1057:D1059)</f>
        <v>0</v>
      </c>
      <c r="E1060" s="62">
        <f t="shared" si="52"/>
        <v>0</v>
      </c>
      <c r="F1060" s="62">
        <f t="shared" si="52"/>
        <v>0</v>
      </c>
      <c r="G1060" s="62">
        <f t="shared" si="52"/>
        <v>0</v>
      </c>
      <c r="H1060" s="62">
        <f t="shared" si="52"/>
        <v>0</v>
      </c>
      <c r="I1060" s="62">
        <f t="shared" si="52"/>
        <v>0</v>
      </c>
      <c r="J1060" s="62">
        <f t="shared" si="52"/>
        <v>0</v>
      </c>
      <c r="K1060" s="62">
        <f t="shared" si="52"/>
        <v>0</v>
      </c>
      <c r="L1060" s="62">
        <f t="shared" si="52"/>
        <v>0</v>
      </c>
      <c r="M1060" s="62">
        <f t="shared" si="52"/>
        <v>0</v>
      </c>
      <c r="N1060" s="62">
        <f t="shared" si="52"/>
        <v>0</v>
      </c>
    </row>
    <row r="1061" spans="1:14">
      <c r="A1061" s="151" t="s">
        <v>229</v>
      </c>
      <c r="B1061" s="151"/>
      <c r="C1061" s="151"/>
      <c r="D1061" s="43">
        <f t="shared" ref="D1061:N1061" si="53">D1056+D1060</f>
        <v>0</v>
      </c>
      <c r="E1061" s="43">
        <f t="shared" si="53"/>
        <v>0</v>
      </c>
      <c r="F1061" s="43">
        <f t="shared" si="53"/>
        <v>0</v>
      </c>
      <c r="G1061" s="43">
        <f t="shared" si="53"/>
        <v>0</v>
      </c>
      <c r="H1061" s="43">
        <f t="shared" si="53"/>
        <v>0</v>
      </c>
      <c r="I1061" s="43">
        <f t="shared" si="53"/>
        <v>0</v>
      </c>
      <c r="J1061" s="43">
        <f t="shared" si="53"/>
        <v>0</v>
      </c>
      <c r="K1061" s="43">
        <f t="shared" si="53"/>
        <v>0</v>
      </c>
      <c r="L1061" s="43">
        <f t="shared" si="53"/>
        <v>0</v>
      </c>
      <c r="M1061" s="43">
        <f t="shared" si="53"/>
        <v>0</v>
      </c>
      <c r="N1061" s="43">
        <f t="shared" si="53"/>
        <v>0</v>
      </c>
    </row>
    <row r="1062" spans="1:14">
      <c r="A1062" s="151" t="s">
        <v>101</v>
      </c>
      <c r="B1062" s="151"/>
      <c r="C1062" s="151"/>
      <c r="D1062" s="43"/>
      <c r="E1062" s="43">
        <f t="shared" ref="E1062:N1062" si="54">D1063</f>
        <v>0</v>
      </c>
      <c r="F1062" s="43">
        <f t="shared" si="54"/>
        <v>0</v>
      </c>
      <c r="G1062" s="43">
        <f t="shared" si="54"/>
        <v>0</v>
      </c>
      <c r="H1062" s="43">
        <f t="shared" si="54"/>
        <v>0</v>
      </c>
      <c r="I1062" s="43">
        <f t="shared" si="54"/>
        <v>0</v>
      </c>
      <c r="J1062" s="43">
        <f t="shared" si="54"/>
        <v>0</v>
      </c>
      <c r="K1062" s="43">
        <f t="shared" si="54"/>
        <v>0</v>
      </c>
      <c r="L1062" s="43">
        <f t="shared" si="54"/>
        <v>0</v>
      </c>
      <c r="M1062" s="43">
        <f t="shared" si="54"/>
        <v>0</v>
      </c>
      <c r="N1062" s="43">
        <f t="shared" si="54"/>
        <v>0</v>
      </c>
    </row>
    <row r="1063" spans="1:14">
      <c r="A1063" s="151" t="s">
        <v>102</v>
      </c>
      <c r="B1063" s="151"/>
      <c r="C1063" s="151"/>
      <c r="D1063" s="43">
        <f t="shared" ref="D1063:N1063" si="55">D1061+D1062</f>
        <v>0</v>
      </c>
      <c r="E1063" s="43">
        <f t="shared" si="55"/>
        <v>0</v>
      </c>
      <c r="F1063" s="43">
        <f t="shared" si="55"/>
        <v>0</v>
      </c>
      <c r="G1063" s="43">
        <f t="shared" si="55"/>
        <v>0</v>
      </c>
      <c r="H1063" s="43">
        <f t="shared" si="55"/>
        <v>0</v>
      </c>
      <c r="I1063" s="43">
        <f t="shared" si="55"/>
        <v>0</v>
      </c>
      <c r="J1063" s="43">
        <f t="shared" si="55"/>
        <v>0</v>
      </c>
      <c r="K1063" s="43">
        <f t="shared" si="55"/>
        <v>0</v>
      </c>
      <c r="L1063" s="43">
        <f t="shared" si="55"/>
        <v>0</v>
      </c>
      <c r="M1063" s="43">
        <f t="shared" si="55"/>
        <v>0</v>
      </c>
      <c r="N1063" s="43">
        <f t="shared" si="55"/>
        <v>0</v>
      </c>
    </row>
    <row r="1064" spans="1:14">
      <c r="A1064" s="36"/>
      <c r="B1064" s="36"/>
      <c r="C1064" s="36"/>
      <c r="D1064" s="36"/>
      <c r="E1064" s="36"/>
      <c r="F1064" s="36"/>
      <c r="G1064" s="36"/>
      <c r="H1064" s="36"/>
      <c r="I1064" s="36"/>
      <c r="J1064" s="36"/>
      <c r="K1064" s="36"/>
      <c r="L1064" s="36"/>
      <c r="M1064" s="36"/>
      <c r="N1064" s="36"/>
    </row>
    <row r="1065" spans="1:14">
      <c r="A1065" s="36"/>
      <c r="B1065" s="36"/>
      <c r="C1065" s="36"/>
      <c r="D1065" s="36"/>
      <c r="E1065" s="36"/>
      <c r="F1065" s="36"/>
      <c r="G1065" s="36"/>
      <c r="H1065" s="36"/>
      <c r="I1065" s="36"/>
      <c r="J1065" s="36"/>
      <c r="K1065" s="36"/>
      <c r="L1065" s="36"/>
      <c r="M1065" s="36"/>
      <c r="N1065" s="36"/>
    </row>
    <row r="1066" spans="1:14">
      <c r="A1066" s="36"/>
      <c r="B1066" s="36"/>
      <c r="C1066" s="36"/>
      <c r="D1066" s="36"/>
      <c r="E1066" s="36"/>
      <c r="F1066" s="36"/>
      <c r="G1066" s="36"/>
      <c r="H1066" s="36"/>
      <c r="I1066" s="36"/>
      <c r="J1066" s="36"/>
      <c r="K1066" s="36"/>
      <c r="L1066" s="36"/>
      <c r="M1066" s="36"/>
      <c r="N1066" s="36"/>
    </row>
    <row r="1067" spans="1:14">
      <c r="A1067" s="36"/>
      <c r="B1067" s="36"/>
      <c r="C1067" s="36"/>
      <c r="D1067" s="36"/>
      <c r="E1067" s="36"/>
      <c r="F1067" s="36"/>
      <c r="G1067" s="36"/>
      <c r="H1067" s="36"/>
      <c r="I1067" s="36"/>
      <c r="J1067" s="36"/>
      <c r="K1067" s="36"/>
      <c r="L1067" s="36"/>
      <c r="M1067" s="36"/>
      <c r="N1067" s="36"/>
    </row>
    <row r="1068" spans="1:14">
      <c r="A1068" s="36"/>
      <c r="B1068" s="36"/>
      <c r="C1068" s="36"/>
      <c r="D1068" s="36"/>
      <c r="E1068" s="36"/>
      <c r="F1068" s="36"/>
      <c r="G1068" s="36"/>
      <c r="H1068" s="36"/>
      <c r="I1068" s="36"/>
      <c r="J1068" s="36"/>
      <c r="K1068" s="36"/>
      <c r="L1068" s="36"/>
      <c r="M1068" s="36"/>
      <c r="N1068" s="36"/>
    </row>
    <row r="1069" spans="1:14">
      <c r="A1069" s="36"/>
      <c r="B1069" s="36"/>
      <c r="C1069" s="36"/>
      <c r="D1069" s="36"/>
      <c r="E1069" s="36"/>
      <c r="F1069" s="36"/>
      <c r="G1069" s="36"/>
      <c r="H1069" s="36"/>
      <c r="I1069" s="36"/>
      <c r="J1069" s="36"/>
      <c r="K1069" s="36"/>
      <c r="L1069" s="36"/>
      <c r="M1069" s="36"/>
      <c r="N1069" s="36"/>
    </row>
    <row r="1070" spans="1:14">
      <c r="A1070" s="36"/>
      <c r="B1070" s="36"/>
      <c r="C1070" s="36"/>
      <c r="D1070" s="36"/>
      <c r="E1070" s="36"/>
      <c r="F1070" s="36"/>
      <c r="G1070" s="36"/>
      <c r="H1070" s="36"/>
      <c r="I1070" s="36"/>
      <c r="J1070" s="36"/>
      <c r="K1070" s="36"/>
      <c r="L1070" s="36"/>
      <c r="M1070" s="36"/>
      <c r="N1070" s="36"/>
    </row>
    <row r="1071" spans="1:14">
      <c r="A1071" s="36"/>
      <c r="B1071" s="36"/>
      <c r="C1071" s="36"/>
      <c r="D1071" s="36"/>
      <c r="E1071" s="36"/>
      <c r="F1071" s="36"/>
      <c r="G1071" s="36"/>
      <c r="H1071" s="36"/>
      <c r="I1071" s="36"/>
      <c r="J1071" s="36"/>
      <c r="K1071" s="36"/>
      <c r="L1071" s="36"/>
      <c r="M1071" s="36"/>
      <c r="N1071" s="36"/>
    </row>
    <row r="1072" spans="1:14">
      <c r="A1072" s="36"/>
      <c r="B1072" s="36"/>
      <c r="C1072" s="36"/>
      <c r="D1072" s="36"/>
      <c r="E1072" s="36"/>
      <c r="F1072" s="36"/>
      <c r="G1072" s="36"/>
      <c r="H1072" s="36"/>
      <c r="I1072" s="36"/>
      <c r="J1072" s="36"/>
      <c r="K1072" s="36"/>
      <c r="L1072" s="36"/>
      <c r="M1072" s="36"/>
      <c r="N1072" s="36"/>
    </row>
    <row r="1073" spans="1:16">
      <c r="A1073" s="135"/>
      <c r="B1073" s="137" t="s">
        <v>369</v>
      </c>
      <c r="C1073" s="137"/>
      <c r="D1073" s="137"/>
      <c r="E1073" s="137"/>
      <c r="F1073" s="137"/>
      <c r="G1073" s="137"/>
      <c r="H1073" s="137"/>
      <c r="I1073" s="137"/>
      <c r="J1073" s="137"/>
      <c r="K1073" s="137"/>
      <c r="L1073" s="137"/>
      <c r="M1073" s="137"/>
      <c r="N1073" s="137"/>
      <c r="O1073" s="137"/>
      <c r="P1073" s="137"/>
    </row>
    <row r="1074" spans="1:16" ht="14.25" thickBot="1">
      <c r="A1074" s="136"/>
      <c r="B1074" s="138"/>
      <c r="C1074" s="138"/>
      <c r="D1074" s="138"/>
      <c r="E1074" s="138"/>
      <c r="F1074" s="138"/>
      <c r="G1074" s="138"/>
      <c r="H1074" s="138"/>
      <c r="I1074" s="138"/>
      <c r="J1074" s="138"/>
      <c r="K1074" s="138"/>
      <c r="L1074" s="138"/>
      <c r="M1074" s="138"/>
      <c r="N1074" s="138"/>
      <c r="O1074" s="138"/>
      <c r="P1074" s="138"/>
    </row>
    <row r="1075" spans="1:16">
      <c r="A1075" s="93"/>
      <c r="B1075" s="92"/>
      <c r="C1075" s="92"/>
      <c r="D1075" s="92"/>
      <c r="E1075" s="92"/>
      <c r="F1075" s="92"/>
      <c r="G1075" s="92"/>
      <c r="H1075" s="92"/>
      <c r="I1075" s="92"/>
      <c r="J1075" s="92"/>
      <c r="K1075" s="92"/>
      <c r="L1075" s="92"/>
      <c r="M1075" s="92"/>
      <c r="N1075" s="92"/>
      <c r="O1075" s="92"/>
      <c r="P1075" s="92"/>
    </row>
    <row r="1076" spans="1:16">
      <c r="A1076" s="36"/>
      <c r="B1076" s="36"/>
      <c r="C1076" s="36"/>
      <c r="D1076" s="36"/>
      <c r="E1076" s="36"/>
      <c r="F1076" s="36"/>
      <c r="G1076" s="36"/>
      <c r="H1076" s="36"/>
      <c r="I1076" s="36"/>
      <c r="J1076" s="36"/>
      <c r="K1076" s="36"/>
      <c r="L1076" s="36"/>
      <c r="M1076" s="36"/>
      <c r="N1076" s="36"/>
    </row>
    <row r="1077" spans="1:16">
      <c r="A1077" s="196" t="s">
        <v>427</v>
      </c>
      <c r="B1077" s="196"/>
      <c r="C1077" s="196"/>
      <c r="M1077" s="27"/>
      <c r="N1077" s="27"/>
      <c r="O1077" s="11"/>
      <c r="P1077" s="11"/>
    </row>
    <row r="1078" spans="1:16">
      <c r="A1078" s="149" t="s">
        <v>230</v>
      </c>
      <c r="B1078" s="149"/>
      <c r="C1078" s="149"/>
      <c r="D1078" s="47" t="s">
        <v>95</v>
      </c>
      <c r="E1078" s="47" t="s">
        <v>96</v>
      </c>
      <c r="F1078" s="47" t="s">
        <v>97</v>
      </c>
      <c r="G1078" s="47" t="s">
        <v>98</v>
      </c>
      <c r="H1078" s="47" t="s">
        <v>99</v>
      </c>
      <c r="I1078" s="47" t="s">
        <v>280</v>
      </c>
      <c r="J1078" s="47" t="s">
        <v>207</v>
      </c>
      <c r="K1078" s="47" t="s">
        <v>208</v>
      </c>
      <c r="L1078" s="47" t="s">
        <v>209</v>
      </c>
      <c r="M1078" s="47" t="s">
        <v>210</v>
      </c>
      <c r="N1078" s="47" t="s">
        <v>211</v>
      </c>
      <c r="O1078" s="11"/>
      <c r="P1078" s="11"/>
    </row>
    <row r="1079" spans="1:16">
      <c r="A1079" s="149"/>
      <c r="B1079" s="149"/>
      <c r="C1079" s="149"/>
      <c r="D1079" s="47" t="s">
        <v>460</v>
      </c>
      <c r="E1079" s="47" t="s">
        <v>460</v>
      </c>
      <c r="F1079" s="47" t="s">
        <v>460</v>
      </c>
      <c r="G1079" s="47" t="s">
        <v>460</v>
      </c>
      <c r="H1079" s="47" t="s">
        <v>460</v>
      </c>
      <c r="I1079" s="47" t="s">
        <v>460</v>
      </c>
      <c r="J1079" s="47" t="s">
        <v>460</v>
      </c>
      <c r="K1079" s="47" t="s">
        <v>460</v>
      </c>
      <c r="L1079" s="47" t="s">
        <v>460</v>
      </c>
      <c r="M1079" s="47" t="s">
        <v>460</v>
      </c>
      <c r="N1079" s="47" t="s">
        <v>460</v>
      </c>
      <c r="O1079" s="11"/>
      <c r="P1079" s="11"/>
    </row>
    <row r="1080" spans="1:16">
      <c r="A1080" s="197" t="s">
        <v>239</v>
      </c>
      <c r="B1080" s="197"/>
      <c r="C1080" s="197"/>
      <c r="D1080" s="51">
        <f t="shared" ref="D1080:N1080" si="56">SUM(D1081:D1084)</f>
        <v>0</v>
      </c>
      <c r="E1080" s="51">
        <f>SUM(E1081:E1084)</f>
        <v>0</v>
      </c>
      <c r="F1080" s="51">
        <f t="shared" si="56"/>
        <v>0</v>
      </c>
      <c r="G1080" s="51">
        <f t="shared" si="56"/>
        <v>0</v>
      </c>
      <c r="H1080" s="51">
        <f t="shared" si="56"/>
        <v>0</v>
      </c>
      <c r="I1080" s="51">
        <f t="shared" si="56"/>
        <v>0</v>
      </c>
      <c r="J1080" s="51">
        <f t="shared" si="56"/>
        <v>0</v>
      </c>
      <c r="K1080" s="51">
        <f t="shared" si="56"/>
        <v>0</v>
      </c>
      <c r="L1080" s="51">
        <f t="shared" si="56"/>
        <v>0</v>
      </c>
      <c r="M1080" s="51">
        <f t="shared" si="56"/>
        <v>0</v>
      </c>
      <c r="N1080" s="51">
        <f t="shared" si="56"/>
        <v>0</v>
      </c>
      <c r="O1080" s="11"/>
      <c r="P1080" s="11"/>
    </row>
    <row r="1081" spans="1:16">
      <c r="A1081" s="54"/>
      <c r="B1081" s="191" t="s">
        <v>231</v>
      </c>
      <c r="C1081" s="191"/>
      <c r="D1081" s="55"/>
      <c r="E1081" s="55"/>
      <c r="F1081" s="55"/>
      <c r="G1081" s="55"/>
      <c r="H1081" s="55"/>
      <c r="I1081" s="55"/>
      <c r="J1081" s="55"/>
      <c r="K1081" s="55"/>
      <c r="L1081" s="55"/>
      <c r="M1081" s="55"/>
      <c r="N1081" s="55"/>
      <c r="O1081" s="11"/>
      <c r="P1081" s="11"/>
    </row>
    <row r="1082" spans="1:16">
      <c r="A1082" s="54"/>
      <c r="B1082" s="192" t="s">
        <v>232</v>
      </c>
      <c r="C1082" s="192"/>
      <c r="D1082" s="57"/>
      <c r="E1082" s="57"/>
      <c r="F1082" s="57"/>
      <c r="G1082" s="57"/>
      <c r="H1082" s="57"/>
      <c r="I1082" s="57"/>
      <c r="J1082" s="57"/>
      <c r="K1082" s="57"/>
      <c r="L1082" s="57"/>
      <c r="M1082" s="57"/>
      <c r="N1082" s="57"/>
      <c r="O1082" s="11"/>
      <c r="P1082" s="11"/>
    </row>
    <row r="1083" spans="1:16">
      <c r="A1083" s="54"/>
      <c r="B1083" s="192" t="s">
        <v>233</v>
      </c>
      <c r="C1083" s="192"/>
      <c r="D1083" s="57"/>
      <c r="E1083" s="57"/>
      <c r="F1083" s="57"/>
      <c r="G1083" s="57"/>
      <c r="H1083" s="57"/>
      <c r="I1083" s="57"/>
      <c r="J1083" s="57"/>
      <c r="K1083" s="57"/>
      <c r="L1083" s="57"/>
      <c r="M1083" s="57"/>
      <c r="N1083" s="57"/>
      <c r="O1083" s="11"/>
      <c r="P1083" s="11"/>
    </row>
    <row r="1084" spans="1:16">
      <c r="A1084" s="52"/>
      <c r="B1084" s="190" t="s">
        <v>121</v>
      </c>
      <c r="C1084" s="190"/>
      <c r="D1084" s="56"/>
      <c r="E1084" s="56"/>
      <c r="F1084" s="56"/>
      <c r="G1084" s="56"/>
      <c r="H1084" s="56"/>
      <c r="I1084" s="56"/>
      <c r="J1084" s="56"/>
      <c r="K1084" s="56"/>
      <c r="L1084" s="56"/>
      <c r="M1084" s="56"/>
      <c r="N1084" s="56"/>
      <c r="O1084" s="11"/>
      <c r="P1084" s="11"/>
    </row>
    <row r="1085" spans="1:16">
      <c r="A1085" s="151" t="s">
        <v>240</v>
      </c>
      <c r="B1085" s="151"/>
      <c r="C1085" s="151"/>
      <c r="D1085" s="43">
        <f t="shared" ref="D1085:N1085" si="57">D1086+D1092</f>
        <v>0</v>
      </c>
      <c r="E1085" s="43">
        <f>E1086+E1092</f>
        <v>0</v>
      </c>
      <c r="F1085" s="43">
        <f t="shared" si="57"/>
        <v>0</v>
      </c>
      <c r="G1085" s="43">
        <f t="shared" si="57"/>
        <v>0</v>
      </c>
      <c r="H1085" s="43">
        <f t="shared" si="57"/>
        <v>0</v>
      </c>
      <c r="I1085" s="43">
        <f t="shared" si="57"/>
        <v>0</v>
      </c>
      <c r="J1085" s="43">
        <f t="shared" si="57"/>
        <v>0</v>
      </c>
      <c r="K1085" s="43">
        <f t="shared" si="57"/>
        <v>0</v>
      </c>
      <c r="L1085" s="43">
        <f t="shared" si="57"/>
        <v>0</v>
      </c>
      <c r="M1085" s="43">
        <f t="shared" si="57"/>
        <v>0</v>
      </c>
      <c r="N1085" s="43">
        <f t="shared" si="57"/>
        <v>0</v>
      </c>
      <c r="O1085" s="11"/>
      <c r="P1085" s="11"/>
    </row>
    <row r="1086" spans="1:16">
      <c r="A1086" s="197" t="s">
        <v>71</v>
      </c>
      <c r="B1086" s="197"/>
      <c r="C1086" s="197"/>
      <c r="D1086" s="51">
        <f t="shared" ref="D1086:N1086" si="58">SUM(D1087:D1091)</f>
        <v>0</v>
      </c>
      <c r="E1086" s="51">
        <f t="shared" si="58"/>
        <v>0</v>
      </c>
      <c r="F1086" s="51">
        <f t="shared" si="58"/>
        <v>0</v>
      </c>
      <c r="G1086" s="51">
        <f t="shared" si="58"/>
        <v>0</v>
      </c>
      <c r="H1086" s="51">
        <f t="shared" si="58"/>
        <v>0</v>
      </c>
      <c r="I1086" s="51">
        <f t="shared" si="58"/>
        <v>0</v>
      </c>
      <c r="J1086" s="51">
        <f t="shared" si="58"/>
        <v>0</v>
      </c>
      <c r="K1086" s="51">
        <f t="shared" si="58"/>
        <v>0</v>
      </c>
      <c r="L1086" s="51">
        <f t="shared" si="58"/>
        <v>0</v>
      </c>
      <c r="M1086" s="51">
        <f t="shared" si="58"/>
        <v>0</v>
      </c>
      <c r="N1086" s="51">
        <f t="shared" si="58"/>
        <v>0</v>
      </c>
      <c r="O1086" s="11"/>
      <c r="P1086" s="11"/>
    </row>
    <row r="1087" spans="1:16">
      <c r="A1087" s="54"/>
      <c r="B1087" s="191" t="s">
        <v>234</v>
      </c>
      <c r="C1087" s="191"/>
      <c r="D1087" s="55"/>
      <c r="E1087" s="55"/>
      <c r="F1087" s="55"/>
      <c r="G1087" s="55"/>
      <c r="H1087" s="55"/>
      <c r="I1087" s="55"/>
      <c r="J1087" s="55"/>
      <c r="K1087" s="55"/>
      <c r="L1087" s="55"/>
      <c r="M1087" s="55"/>
      <c r="N1087" s="55"/>
      <c r="O1087" s="11"/>
      <c r="P1087" s="11"/>
    </row>
    <row r="1088" spans="1:16">
      <c r="A1088" s="54"/>
      <c r="B1088" s="192" t="s">
        <v>235</v>
      </c>
      <c r="C1088" s="192"/>
      <c r="D1088" s="57"/>
      <c r="E1088" s="57"/>
      <c r="F1088" s="63"/>
      <c r="G1088" s="63"/>
      <c r="H1088" s="63"/>
      <c r="I1088" s="63"/>
      <c r="J1088" s="63"/>
      <c r="K1088" s="63"/>
      <c r="L1088" s="63"/>
      <c r="M1088" s="63"/>
      <c r="N1088" s="63"/>
      <c r="O1088" s="11"/>
      <c r="P1088" s="11"/>
    </row>
    <row r="1089" spans="1:18">
      <c r="A1089" s="54"/>
      <c r="B1089" s="192" t="s">
        <v>236</v>
      </c>
      <c r="C1089" s="192"/>
      <c r="D1089" s="57"/>
      <c r="E1089" s="57"/>
      <c r="F1089" s="57"/>
      <c r="G1089" s="57"/>
      <c r="H1089" s="57"/>
      <c r="I1089" s="57"/>
      <c r="J1089" s="57"/>
      <c r="K1089" s="57"/>
      <c r="L1089" s="57"/>
      <c r="M1089" s="57"/>
      <c r="N1089" s="57"/>
      <c r="O1089" s="11"/>
      <c r="P1089" s="11"/>
    </row>
    <row r="1090" spans="1:18">
      <c r="A1090" s="54"/>
      <c r="B1090" s="192" t="s">
        <v>121</v>
      </c>
      <c r="C1090" s="192"/>
      <c r="D1090" s="57"/>
      <c r="E1090" s="57"/>
      <c r="F1090" s="57"/>
      <c r="G1090" s="57"/>
      <c r="H1090" s="57"/>
      <c r="I1090" s="57"/>
      <c r="J1090" s="57"/>
      <c r="K1090" s="57"/>
      <c r="L1090" s="57"/>
      <c r="M1090" s="57"/>
      <c r="N1090" s="57"/>
      <c r="O1090" s="11"/>
      <c r="P1090" s="11"/>
    </row>
    <row r="1091" spans="1:18">
      <c r="A1091" s="52"/>
      <c r="B1091" s="194" t="s">
        <v>340</v>
      </c>
      <c r="C1091" s="194"/>
      <c r="D1091" s="62"/>
      <c r="E1091" s="62"/>
      <c r="F1091" s="62"/>
      <c r="G1091" s="62"/>
      <c r="H1091" s="62"/>
      <c r="I1091" s="62"/>
      <c r="J1091" s="62"/>
      <c r="K1091" s="62"/>
      <c r="L1091" s="62"/>
      <c r="M1091" s="62"/>
      <c r="N1091" s="62"/>
      <c r="O1091" s="11"/>
      <c r="P1091" s="11"/>
    </row>
    <row r="1092" spans="1:18">
      <c r="A1092" s="197" t="s">
        <v>74</v>
      </c>
      <c r="B1092" s="197"/>
      <c r="C1092" s="197"/>
      <c r="D1092" s="51">
        <f t="shared" ref="D1092:N1092" si="59">SUM(D1093:D1094)</f>
        <v>0</v>
      </c>
      <c r="E1092" s="51">
        <f t="shared" si="59"/>
        <v>0</v>
      </c>
      <c r="F1092" s="51">
        <f t="shared" si="59"/>
        <v>0</v>
      </c>
      <c r="G1092" s="51">
        <f t="shared" si="59"/>
        <v>0</v>
      </c>
      <c r="H1092" s="51">
        <f t="shared" si="59"/>
        <v>0</v>
      </c>
      <c r="I1092" s="51">
        <f t="shared" si="59"/>
        <v>0</v>
      </c>
      <c r="J1092" s="51">
        <f t="shared" si="59"/>
        <v>0</v>
      </c>
      <c r="K1092" s="51">
        <f t="shared" si="59"/>
        <v>0</v>
      </c>
      <c r="L1092" s="51">
        <f t="shared" si="59"/>
        <v>0</v>
      </c>
      <c r="M1092" s="51">
        <f t="shared" si="59"/>
        <v>0</v>
      </c>
      <c r="N1092" s="51">
        <f t="shared" si="59"/>
        <v>0</v>
      </c>
      <c r="O1092" s="11"/>
      <c r="P1092" s="11"/>
    </row>
    <row r="1093" spans="1:18">
      <c r="A1093" s="54"/>
      <c r="B1093" s="191" t="s">
        <v>279</v>
      </c>
      <c r="C1093" s="191"/>
      <c r="D1093" s="55"/>
      <c r="E1093" s="55"/>
      <c r="F1093" s="55"/>
      <c r="G1093" s="55"/>
      <c r="H1093" s="55"/>
      <c r="I1093" s="55"/>
      <c r="J1093" s="55"/>
      <c r="K1093" s="55"/>
      <c r="L1093" s="55"/>
      <c r="M1093" s="55"/>
      <c r="N1093" s="55"/>
      <c r="O1093" s="11"/>
      <c r="P1093" s="11"/>
      <c r="Q1093" s="35"/>
    </row>
    <row r="1094" spans="1:18">
      <c r="A1094" s="64"/>
      <c r="B1094" s="194" t="s">
        <v>109</v>
      </c>
      <c r="C1094" s="194"/>
      <c r="D1094" s="65"/>
      <c r="E1094" s="65"/>
      <c r="F1094" s="65"/>
      <c r="G1094" s="65"/>
      <c r="H1094" s="65"/>
      <c r="I1094" s="65"/>
      <c r="J1094" s="65"/>
      <c r="K1094" s="65"/>
      <c r="L1094" s="65"/>
      <c r="M1094" s="65"/>
      <c r="N1094" s="65"/>
      <c r="O1094" s="11"/>
      <c r="P1094" s="11"/>
      <c r="Q1094" s="35"/>
    </row>
    <row r="1095" spans="1:18">
      <c r="A1095" s="197" t="s">
        <v>104</v>
      </c>
      <c r="B1095" s="197"/>
      <c r="C1095" s="197"/>
      <c r="D1095" s="51">
        <f>SUM(D1096:D1099)</f>
        <v>0</v>
      </c>
      <c r="E1095" s="51">
        <f t="shared" ref="E1095:N1095" si="60">SUM(E1096:E1099)</f>
        <v>0</v>
      </c>
      <c r="F1095" s="51">
        <f t="shared" si="60"/>
        <v>0</v>
      </c>
      <c r="G1095" s="51">
        <f t="shared" si="60"/>
        <v>0</v>
      </c>
      <c r="H1095" s="51">
        <f t="shared" si="60"/>
        <v>0</v>
      </c>
      <c r="I1095" s="51">
        <f t="shared" si="60"/>
        <v>0</v>
      </c>
      <c r="J1095" s="51">
        <f t="shared" si="60"/>
        <v>0</v>
      </c>
      <c r="K1095" s="51">
        <f t="shared" si="60"/>
        <v>0</v>
      </c>
      <c r="L1095" s="51">
        <f t="shared" si="60"/>
        <v>0</v>
      </c>
      <c r="M1095" s="51">
        <f t="shared" si="60"/>
        <v>0</v>
      </c>
      <c r="N1095" s="51">
        <f t="shared" si="60"/>
        <v>0</v>
      </c>
      <c r="O1095" s="11"/>
      <c r="P1095" s="11"/>
    </row>
    <row r="1096" spans="1:18">
      <c r="A1096" s="54"/>
      <c r="B1096" s="191" t="s">
        <v>237</v>
      </c>
      <c r="C1096" s="191"/>
      <c r="D1096" s="55"/>
      <c r="E1096" s="55"/>
      <c r="F1096" s="55"/>
      <c r="G1096" s="55"/>
      <c r="H1096" s="55"/>
      <c r="I1096" s="55"/>
      <c r="J1096" s="55"/>
      <c r="K1096" s="55"/>
      <c r="L1096" s="55"/>
      <c r="M1096" s="55"/>
      <c r="N1096" s="55"/>
      <c r="O1096" s="11"/>
      <c r="P1096" s="11"/>
      <c r="Q1096" s="35"/>
    </row>
    <row r="1097" spans="1:18">
      <c r="A1097" s="54"/>
      <c r="B1097" s="192" t="s">
        <v>238</v>
      </c>
      <c r="C1097" s="192"/>
      <c r="D1097" s="57"/>
      <c r="E1097" s="57"/>
      <c r="F1097" s="57"/>
      <c r="G1097" s="57"/>
      <c r="H1097" s="57"/>
      <c r="I1097" s="57"/>
      <c r="J1097" s="57"/>
      <c r="K1097" s="57"/>
      <c r="L1097" s="57"/>
      <c r="M1097" s="57"/>
      <c r="N1097" s="57"/>
      <c r="O1097" s="11"/>
      <c r="P1097" s="11"/>
      <c r="Q1097" s="35"/>
    </row>
    <row r="1098" spans="1:18">
      <c r="A1098" s="54"/>
      <c r="B1098" s="192" t="s">
        <v>341</v>
      </c>
      <c r="C1098" s="192"/>
      <c r="D1098" s="63"/>
      <c r="E1098" s="57"/>
      <c r="F1098" s="57"/>
      <c r="G1098" s="57"/>
      <c r="H1098" s="57"/>
      <c r="I1098" s="57"/>
      <c r="J1098" s="57"/>
      <c r="K1098" s="57"/>
      <c r="L1098" s="57"/>
      <c r="M1098" s="57"/>
      <c r="N1098" s="57"/>
      <c r="O1098" s="11"/>
      <c r="P1098" s="11"/>
      <c r="Q1098" s="35"/>
      <c r="R1098" s="10"/>
    </row>
    <row r="1099" spans="1:18">
      <c r="A1099" s="52"/>
      <c r="B1099" s="190" t="s">
        <v>121</v>
      </c>
      <c r="C1099" s="190"/>
      <c r="D1099" s="56"/>
      <c r="E1099" s="56"/>
      <c r="F1099" s="56"/>
      <c r="G1099" s="56"/>
      <c r="H1099" s="56"/>
      <c r="I1099" s="56"/>
      <c r="J1099" s="56"/>
      <c r="K1099" s="56"/>
      <c r="L1099" s="56"/>
      <c r="M1099" s="56"/>
      <c r="N1099" s="56"/>
      <c r="O1099" s="11"/>
      <c r="P1099" s="11"/>
    </row>
    <row r="1100" spans="1:18">
      <c r="A1100" s="195" t="s">
        <v>76</v>
      </c>
      <c r="B1100" s="195"/>
      <c r="C1100" s="195"/>
      <c r="D1100" s="66">
        <f t="shared" ref="D1100:N1100" si="61">D1080+D1085+D1095</f>
        <v>0</v>
      </c>
      <c r="E1100" s="66">
        <f t="shared" si="61"/>
        <v>0</v>
      </c>
      <c r="F1100" s="66">
        <f t="shared" si="61"/>
        <v>0</v>
      </c>
      <c r="G1100" s="66">
        <f t="shared" si="61"/>
        <v>0</v>
      </c>
      <c r="H1100" s="66">
        <f t="shared" si="61"/>
        <v>0</v>
      </c>
      <c r="I1100" s="66">
        <f t="shared" si="61"/>
        <v>0</v>
      </c>
      <c r="J1100" s="66">
        <f t="shared" si="61"/>
        <v>0</v>
      </c>
      <c r="K1100" s="66">
        <f t="shared" si="61"/>
        <v>0</v>
      </c>
      <c r="L1100" s="66">
        <f t="shared" si="61"/>
        <v>0</v>
      </c>
      <c r="M1100" s="66">
        <f t="shared" si="61"/>
        <v>0</v>
      </c>
      <c r="N1100" s="66">
        <f t="shared" si="61"/>
        <v>0</v>
      </c>
      <c r="O1100" s="11"/>
      <c r="P1100" s="11"/>
    </row>
    <row r="1101" spans="1:18">
      <c r="A1101" s="197" t="s">
        <v>241</v>
      </c>
      <c r="B1101" s="197"/>
      <c r="C1101" s="197"/>
      <c r="D1101" s="51">
        <f t="shared" ref="D1101:N1101" si="62">SUM(D1102:D1106)</f>
        <v>0</v>
      </c>
      <c r="E1101" s="51">
        <f t="shared" si="62"/>
        <v>0</v>
      </c>
      <c r="F1101" s="51">
        <f t="shared" si="62"/>
        <v>0</v>
      </c>
      <c r="G1101" s="51">
        <f t="shared" si="62"/>
        <v>0</v>
      </c>
      <c r="H1101" s="51">
        <f t="shared" si="62"/>
        <v>0</v>
      </c>
      <c r="I1101" s="51">
        <f t="shared" si="62"/>
        <v>0</v>
      </c>
      <c r="J1101" s="51">
        <f t="shared" si="62"/>
        <v>0</v>
      </c>
      <c r="K1101" s="51">
        <f t="shared" si="62"/>
        <v>0</v>
      </c>
      <c r="L1101" s="51">
        <f t="shared" si="62"/>
        <v>0</v>
      </c>
      <c r="M1101" s="51">
        <f t="shared" si="62"/>
        <v>0</v>
      </c>
      <c r="N1101" s="51">
        <f t="shared" si="62"/>
        <v>0</v>
      </c>
      <c r="O1101" s="11"/>
      <c r="P1101" s="11"/>
    </row>
    <row r="1102" spans="1:18">
      <c r="A1102" s="54"/>
      <c r="B1102" s="191" t="s">
        <v>242</v>
      </c>
      <c r="C1102" s="191"/>
      <c r="D1102" s="55"/>
      <c r="E1102" s="55"/>
      <c r="F1102" s="55"/>
      <c r="G1102" s="55"/>
      <c r="H1102" s="55"/>
      <c r="I1102" s="55"/>
      <c r="J1102" s="55"/>
      <c r="K1102" s="55"/>
      <c r="L1102" s="55"/>
      <c r="M1102" s="55"/>
      <c r="N1102" s="55"/>
      <c r="O1102" s="11"/>
      <c r="P1102" s="11"/>
    </row>
    <row r="1103" spans="1:18">
      <c r="A1103" s="54"/>
      <c r="B1103" s="192" t="s">
        <v>243</v>
      </c>
      <c r="C1103" s="192"/>
      <c r="D1103" s="57"/>
      <c r="E1103" s="57"/>
      <c r="F1103" s="57"/>
      <c r="G1103" s="57"/>
      <c r="H1103" s="57"/>
      <c r="I1103" s="57"/>
      <c r="J1103" s="57"/>
      <c r="K1103" s="57"/>
      <c r="L1103" s="57"/>
      <c r="M1103" s="57"/>
      <c r="N1103" s="57"/>
      <c r="O1103" s="11"/>
      <c r="P1103" s="11"/>
    </row>
    <row r="1104" spans="1:18">
      <c r="A1104" s="54"/>
      <c r="B1104" s="192" t="s">
        <v>244</v>
      </c>
      <c r="C1104" s="192"/>
      <c r="D1104" s="57"/>
      <c r="E1104" s="57"/>
      <c r="F1104" s="57"/>
      <c r="G1104" s="57"/>
      <c r="H1104" s="57"/>
      <c r="I1104" s="57"/>
      <c r="J1104" s="57"/>
      <c r="K1104" s="57"/>
      <c r="L1104" s="57"/>
      <c r="M1104" s="57"/>
      <c r="N1104" s="57"/>
      <c r="O1104" s="11"/>
      <c r="P1104" s="11"/>
    </row>
    <row r="1105" spans="1:17">
      <c r="A1105" s="54"/>
      <c r="B1105" s="192" t="s">
        <v>245</v>
      </c>
      <c r="C1105" s="192"/>
      <c r="D1105" s="57"/>
      <c r="E1105" s="57"/>
      <c r="F1105" s="57"/>
      <c r="G1105" s="57"/>
      <c r="H1105" s="57"/>
      <c r="I1105" s="57"/>
      <c r="J1105" s="57"/>
      <c r="K1105" s="57"/>
      <c r="L1105" s="57"/>
      <c r="M1105" s="57"/>
      <c r="N1105" s="57"/>
      <c r="O1105" s="11"/>
      <c r="P1105" s="11"/>
    </row>
    <row r="1106" spans="1:17" ht="13.5" customHeight="1">
      <c r="A1106" s="52"/>
      <c r="B1106" s="190" t="s">
        <v>121</v>
      </c>
      <c r="C1106" s="190"/>
      <c r="D1106" s="56"/>
      <c r="E1106" s="56"/>
      <c r="F1106" s="56"/>
      <c r="G1106" s="56"/>
      <c r="H1106" s="56"/>
      <c r="I1106" s="56"/>
      <c r="J1106" s="56"/>
      <c r="K1106" s="56"/>
      <c r="L1106" s="56"/>
      <c r="M1106" s="56"/>
      <c r="N1106" s="56"/>
      <c r="O1106" s="11"/>
      <c r="P1106" s="11"/>
      <c r="Q1106" s="36"/>
    </row>
    <row r="1107" spans="1:17" ht="13.5" customHeight="1">
      <c r="A1107" s="197" t="s">
        <v>246</v>
      </c>
      <c r="B1107" s="197"/>
      <c r="C1107" s="197"/>
      <c r="D1107" s="51">
        <f t="shared" ref="D1107:N1107" si="63">SUM(D1108:D1111)</f>
        <v>0</v>
      </c>
      <c r="E1107" s="51">
        <f t="shared" si="63"/>
        <v>0</v>
      </c>
      <c r="F1107" s="51">
        <f t="shared" si="63"/>
        <v>0</v>
      </c>
      <c r="G1107" s="51">
        <f t="shared" si="63"/>
        <v>0</v>
      </c>
      <c r="H1107" s="51">
        <f t="shared" si="63"/>
        <v>0</v>
      </c>
      <c r="I1107" s="51">
        <f t="shared" si="63"/>
        <v>0</v>
      </c>
      <c r="J1107" s="51">
        <f t="shared" si="63"/>
        <v>0</v>
      </c>
      <c r="K1107" s="51">
        <f t="shared" si="63"/>
        <v>0</v>
      </c>
      <c r="L1107" s="51">
        <f t="shared" si="63"/>
        <v>0</v>
      </c>
      <c r="M1107" s="51">
        <f t="shared" si="63"/>
        <v>0</v>
      </c>
      <c r="N1107" s="51">
        <f t="shared" si="63"/>
        <v>0</v>
      </c>
      <c r="O1107" s="11"/>
      <c r="P1107" s="11"/>
      <c r="Q1107" s="85"/>
    </row>
    <row r="1108" spans="1:17" ht="13.5" customHeight="1">
      <c r="A1108" s="54"/>
      <c r="B1108" s="191" t="s">
        <v>247</v>
      </c>
      <c r="C1108" s="191"/>
      <c r="D1108" s="55"/>
      <c r="E1108" s="55"/>
      <c r="F1108" s="55"/>
      <c r="G1108" s="55"/>
      <c r="H1108" s="55"/>
      <c r="I1108" s="55"/>
      <c r="J1108" s="55"/>
      <c r="K1108" s="55"/>
      <c r="L1108" s="55"/>
      <c r="M1108" s="55"/>
      <c r="N1108" s="55"/>
      <c r="O1108" s="11"/>
      <c r="P1108" s="11"/>
      <c r="Q1108" s="85"/>
    </row>
    <row r="1109" spans="1:17">
      <c r="A1109" s="54"/>
      <c r="B1109" s="192" t="s">
        <v>110</v>
      </c>
      <c r="C1109" s="192"/>
      <c r="D1109" s="57"/>
      <c r="E1109" s="57"/>
      <c r="F1109" s="57"/>
      <c r="G1109" s="57"/>
      <c r="H1109" s="57"/>
      <c r="I1109" s="57"/>
      <c r="J1109" s="57"/>
      <c r="K1109" s="57"/>
      <c r="L1109" s="57"/>
      <c r="M1109" s="57"/>
      <c r="N1109" s="57"/>
      <c r="O1109" s="11"/>
      <c r="P1109" s="11"/>
      <c r="Q1109" s="36"/>
    </row>
    <row r="1110" spans="1:17">
      <c r="A1110" s="54"/>
      <c r="B1110" s="192" t="s">
        <v>224</v>
      </c>
      <c r="C1110" s="192"/>
      <c r="D1110" s="57"/>
      <c r="E1110" s="57"/>
      <c r="F1110" s="57"/>
      <c r="G1110" s="57"/>
      <c r="H1110" s="57"/>
      <c r="I1110" s="57"/>
      <c r="J1110" s="57"/>
      <c r="K1110" s="57"/>
      <c r="L1110" s="57"/>
      <c r="M1110" s="57"/>
      <c r="N1110" s="57"/>
      <c r="O1110" s="11"/>
      <c r="P1110" s="11"/>
      <c r="Q1110" s="36"/>
    </row>
    <row r="1111" spans="1:17">
      <c r="A1111" s="52"/>
      <c r="B1111" s="190" t="s">
        <v>248</v>
      </c>
      <c r="C1111" s="190"/>
      <c r="D1111" s="56"/>
      <c r="E1111" s="56"/>
      <c r="F1111" s="56"/>
      <c r="G1111" s="56"/>
      <c r="H1111" s="56"/>
      <c r="I1111" s="56"/>
      <c r="J1111" s="56"/>
      <c r="K1111" s="56"/>
      <c r="L1111" s="56"/>
      <c r="M1111" s="56"/>
      <c r="N1111" s="56"/>
      <c r="O1111" s="85"/>
      <c r="P1111" s="36"/>
      <c r="Q1111" s="36"/>
    </row>
    <row r="1112" spans="1:17">
      <c r="A1112" s="151" t="s">
        <v>82</v>
      </c>
      <c r="B1112" s="151"/>
      <c r="C1112" s="151"/>
      <c r="D1112" s="43">
        <f t="shared" ref="D1112:N1112" si="64">D1101+D1107</f>
        <v>0</v>
      </c>
      <c r="E1112" s="43">
        <f t="shared" si="64"/>
        <v>0</v>
      </c>
      <c r="F1112" s="43">
        <f t="shared" si="64"/>
        <v>0</v>
      </c>
      <c r="G1112" s="43">
        <f t="shared" si="64"/>
        <v>0</v>
      </c>
      <c r="H1112" s="43">
        <f t="shared" si="64"/>
        <v>0</v>
      </c>
      <c r="I1112" s="43">
        <f t="shared" si="64"/>
        <v>0</v>
      </c>
      <c r="J1112" s="43">
        <f t="shared" si="64"/>
        <v>0</v>
      </c>
      <c r="K1112" s="43">
        <f t="shared" si="64"/>
        <v>0</v>
      </c>
      <c r="L1112" s="43">
        <f t="shared" si="64"/>
        <v>0</v>
      </c>
      <c r="M1112" s="43">
        <f t="shared" si="64"/>
        <v>0</v>
      </c>
      <c r="N1112" s="43">
        <f t="shared" si="64"/>
        <v>0</v>
      </c>
      <c r="O1112" s="85"/>
      <c r="P1112" s="36"/>
      <c r="Q1112" s="36"/>
    </row>
    <row r="1113" spans="1:17">
      <c r="A1113" s="67"/>
      <c r="B1113" s="191" t="s">
        <v>249</v>
      </c>
      <c r="C1113" s="191"/>
      <c r="D1113" s="55"/>
      <c r="E1113" s="55"/>
      <c r="F1113" s="55"/>
      <c r="G1113" s="55"/>
      <c r="H1113" s="55"/>
      <c r="I1113" s="55"/>
      <c r="J1113" s="55"/>
      <c r="K1113" s="55"/>
      <c r="L1113" s="55"/>
      <c r="M1113" s="55"/>
      <c r="N1113" s="55"/>
      <c r="O1113" s="85"/>
      <c r="P1113" s="36"/>
      <c r="Q1113" s="36"/>
    </row>
    <row r="1114" spans="1:17">
      <c r="A1114" s="54"/>
      <c r="B1114" s="190" t="s">
        <v>250</v>
      </c>
      <c r="C1114" s="190"/>
      <c r="D1114" s="56"/>
      <c r="E1114" s="56"/>
      <c r="F1114" s="56"/>
      <c r="G1114" s="56"/>
      <c r="H1114" s="56"/>
      <c r="I1114" s="56"/>
      <c r="J1114" s="56"/>
      <c r="K1114" s="56"/>
      <c r="L1114" s="56"/>
      <c r="M1114" s="56"/>
      <c r="N1114" s="56"/>
      <c r="O1114" s="85"/>
      <c r="P1114" s="36"/>
      <c r="Q1114" s="36"/>
    </row>
    <row r="1115" spans="1:17">
      <c r="A1115" s="194" t="s">
        <v>105</v>
      </c>
      <c r="B1115" s="194"/>
      <c r="C1115" s="194"/>
      <c r="D1115" s="62">
        <f>D1113+D1114</f>
        <v>0</v>
      </c>
      <c r="E1115" s="62">
        <f>E1113+E1114</f>
        <v>0</v>
      </c>
      <c r="F1115" s="62">
        <f t="shared" ref="F1115:N1115" si="65">F1113+F1114</f>
        <v>0</v>
      </c>
      <c r="G1115" s="62">
        <f t="shared" si="65"/>
        <v>0</v>
      </c>
      <c r="H1115" s="62">
        <f t="shared" si="65"/>
        <v>0</v>
      </c>
      <c r="I1115" s="62">
        <f t="shared" si="65"/>
        <v>0</v>
      </c>
      <c r="J1115" s="62">
        <f t="shared" si="65"/>
        <v>0</v>
      </c>
      <c r="K1115" s="62">
        <f t="shared" si="65"/>
        <v>0</v>
      </c>
      <c r="L1115" s="62">
        <f t="shared" si="65"/>
        <v>0</v>
      </c>
      <c r="M1115" s="62">
        <f t="shared" si="65"/>
        <v>0</v>
      </c>
      <c r="N1115" s="62">
        <f t="shared" si="65"/>
        <v>0</v>
      </c>
      <c r="O1115" s="85"/>
      <c r="P1115" s="36"/>
      <c r="Q1115" s="36"/>
    </row>
    <row r="1116" spans="1:17">
      <c r="A1116" s="195" t="s">
        <v>106</v>
      </c>
      <c r="B1116" s="195"/>
      <c r="C1116" s="195"/>
      <c r="D1116" s="66">
        <f>D1112+D1115</f>
        <v>0</v>
      </c>
      <c r="E1116" s="66">
        <f t="shared" ref="E1116:N1116" si="66">E1112+E1115</f>
        <v>0</v>
      </c>
      <c r="F1116" s="66">
        <f t="shared" si="66"/>
        <v>0</v>
      </c>
      <c r="G1116" s="66">
        <f t="shared" si="66"/>
        <v>0</v>
      </c>
      <c r="H1116" s="66">
        <f t="shared" si="66"/>
        <v>0</v>
      </c>
      <c r="I1116" s="66">
        <f t="shared" si="66"/>
        <v>0</v>
      </c>
      <c r="J1116" s="66">
        <f t="shared" si="66"/>
        <v>0</v>
      </c>
      <c r="K1116" s="66">
        <f t="shared" si="66"/>
        <v>0</v>
      </c>
      <c r="L1116" s="66">
        <f t="shared" si="66"/>
        <v>0</v>
      </c>
      <c r="M1116" s="66">
        <f t="shared" si="66"/>
        <v>0</v>
      </c>
      <c r="N1116" s="66">
        <f t="shared" si="66"/>
        <v>0</v>
      </c>
      <c r="O1116" s="85"/>
    </row>
    <row r="1117" spans="1:17">
      <c r="A1117" s="135"/>
      <c r="B1117" s="137" t="s">
        <v>369</v>
      </c>
      <c r="C1117" s="137"/>
      <c r="D1117" s="137"/>
      <c r="E1117" s="137"/>
      <c r="F1117" s="137"/>
      <c r="G1117" s="137"/>
      <c r="H1117" s="137"/>
      <c r="I1117" s="137"/>
      <c r="J1117" s="137"/>
      <c r="K1117" s="137"/>
      <c r="L1117" s="137"/>
      <c r="M1117" s="137"/>
      <c r="N1117" s="137"/>
      <c r="O1117" s="137"/>
      <c r="P1117" s="137"/>
    </row>
    <row r="1118" spans="1:17" ht="14.25" thickBot="1">
      <c r="A1118" s="136"/>
      <c r="B1118" s="138"/>
      <c r="C1118" s="138"/>
      <c r="D1118" s="138"/>
      <c r="E1118" s="138"/>
      <c r="F1118" s="138"/>
      <c r="G1118" s="138"/>
      <c r="H1118" s="138"/>
      <c r="I1118" s="138"/>
      <c r="J1118" s="138"/>
      <c r="K1118" s="138"/>
      <c r="L1118" s="138"/>
      <c r="M1118" s="138"/>
      <c r="N1118" s="138"/>
      <c r="O1118" s="138"/>
      <c r="P1118" s="138"/>
    </row>
    <row r="1121" spans="1:15">
      <c r="A1121" s="196" t="s">
        <v>428</v>
      </c>
      <c r="B1121" s="196"/>
      <c r="C1121" s="196"/>
      <c r="M1121" s="27"/>
      <c r="N1121" s="27"/>
      <c r="O1121" s="104"/>
    </row>
    <row r="1122" spans="1:15">
      <c r="A1122" s="149" t="s">
        <v>103</v>
      </c>
      <c r="B1122" s="149"/>
      <c r="C1122" s="149"/>
      <c r="D1122" s="47" t="s">
        <v>95</v>
      </c>
      <c r="E1122" s="47" t="s">
        <v>96</v>
      </c>
      <c r="F1122" s="47" t="s">
        <v>97</v>
      </c>
      <c r="G1122" s="47" t="s">
        <v>98</v>
      </c>
      <c r="H1122" s="47" t="s">
        <v>99</v>
      </c>
      <c r="I1122" s="47" t="s">
        <v>280</v>
      </c>
      <c r="J1122" s="47" t="s">
        <v>207</v>
      </c>
      <c r="K1122" s="47" t="s">
        <v>208</v>
      </c>
      <c r="L1122" s="47" t="s">
        <v>209</v>
      </c>
      <c r="M1122" s="47" t="s">
        <v>210</v>
      </c>
      <c r="N1122" s="47" t="s">
        <v>211</v>
      </c>
      <c r="O1122" s="105"/>
    </row>
    <row r="1123" spans="1:15">
      <c r="A1123" s="149"/>
      <c r="B1123" s="149"/>
      <c r="C1123" s="149"/>
      <c r="D1123" s="47" t="s">
        <v>460</v>
      </c>
      <c r="E1123" s="47" t="s">
        <v>460</v>
      </c>
      <c r="F1123" s="47" t="s">
        <v>460</v>
      </c>
      <c r="G1123" s="47" t="s">
        <v>460</v>
      </c>
      <c r="H1123" s="47" t="s">
        <v>460</v>
      </c>
      <c r="I1123" s="47" t="s">
        <v>460</v>
      </c>
      <c r="J1123" s="47" t="s">
        <v>460</v>
      </c>
      <c r="K1123" s="47" t="s">
        <v>460</v>
      </c>
      <c r="L1123" s="47" t="s">
        <v>460</v>
      </c>
      <c r="M1123" s="47" t="s">
        <v>460</v>
      </c>
      <c r="N1123" s="47" t="s">
        <v>460</v>
      </c>
      <c r="O1123" s="105"/>
    </row>
    <row r="1124" spans="1:15">
      <c r="A1124" s="149" t="s">
        <v>107</v>
      </c>
      <c r="B1124" s="149"/>
      <c r="C1124" s="149"/>
      <c r="D1124" s="43"/>
      <c r="E1124" s="43"/>
      <c r="F1124" s="43"/>
      <c r="G1124" s="43"/>
      <c r="H1124" s="43"/>
      <c r="I1124" s="43"/>
      <c r="J1124" s="43"/>
      <c r="K1124" s="43"/>
      <c r="L1124" s="43"/>
      <c r="M1124" s="43"/>
      <c r="N1124" s="43"/>
      <c r="O1124" s="106"/>
    </row>
    <row r="1125" spans="1:15">
      <c r="A1125" s="54"/>
      <c r="B1125" s="191" t="s">
        <v>182</v>
      </c>
      <c r="C1125" s="191"/>
      <c r="D1125" s="55"/>
      <c r="E1125" s="55"/>
      <c r="F1125" s="55"/>
      <c r="G1125" s="55"/>
      <c r="H1125" s="55"/>
      <c r="I1125" s="55"/>
      <c r="J1125" s="55"/>
      <c r="K1125" s="55"/>
      <c r="L1125" s="55"/>
      <c r="M1125" s="55"/>
      <c r="N1125" s="55"/>
      <c r="O1125" s="106"/>
    </row>
    <row r="1126" spans="1:15">
      <c r="A1126" s="54"/>
      <c r="B1126" s="192" t="s">
        <v>183</v>
      </c>
      <c r="C1126" s="192"/>
      <c r="D1126" s="57"/>
      <c r="E1126" s="57"/>
      <c r="F1126" s="57"/>
      <c r="G1126" s="57"/>
      <c r="H1126" s="57"/>
      <c r="I1126" s="57"/>
      <c r="J1126" s="57"/>
      <c r="K1126" s="57"/>
      <c r="L1126" s="57"/>
      <c r="M1126" s="57"/>
      <c r="N1126" s="57"/>
      <c r="O1126" s="106"/>
    </row>
    <row r="1127" spans="1:15">
      <c r="A1127" s="54"/>
      <c r="B1127" s="192" t="s">
        <v>199</v>
      </c>
      <c r="C1127" s="192"/>
      <c r="D1127" s="57"/>
      <c r="E1127" s="57"/>
      <c r="F1127" s="57"/>
      <c r="G1127" s="57"/>
      <c r="H1127" s="57"/>
      <c r="I1127" s="57"/>
      <c r="J1127" s="57"/>
      <c r="K1127" s="57"/>
      <c r="L1127" s="57"/>
      <c r="M1127" s="57"/>
      <c r="N1127" s="57"/>
      <c r="O1127" s="106"/>
    </row>
    <row r="1128" spans="1:15">
      <c r="A1128" s="54"/>
      <c r="B1128" s="192" t="s">
        <v>202</v>
      </c>
      <c r="C1128" s="192"/>
      <c r="D1128" s="57"/>
      <c r="E1128" s="57"/>
      <c r="F1128" s="57"/>
      <c r="G1128" s="57"/>
      <c r="H1128" s="57"/>
      <c r="I1128" s="57"/>
      <c r="J1128" s="57"/>
      <c r="K1128" s="57"/>
      <c r="L1128" s="57"/>
      <c r="M1128" s="57"/>
      <c r="N1128" s="57"/>
      <c r="O1128" s="106"/>
    </row>
    <row r="1129" spans="1:15">
      <c r="A1129" s="54"/>
      <c r="B1129" s="192" t="s">
        <v>251</v>
      </c>
      <c r="C1129" s="192"/>
      <c r="D1129" s="57"/>
      <c r="E1129" s="57"/>
      <c r="F1129" s="57"/>
      <c r="G1129" s="57"/>
      <c r="H1129" s="57"/>
      <c r="I1129" s="57"/>
      <c r="J1129" s="57"/>
      <c r="K1129" s="57"/>
      <c r="L1129" s="57"/>
      <c r="M1129" s="57"/>
      <c r="N1129" s="57"/>
      <c r="O1129" s="106"/>
    </row>
    <row r="1130" spans="1:15">
      <c r="A1130" s="54"/>
      <c r="B1130" s="192" t="s">
        <v>203</v>
      </c>
      <c r="C1130" s="192"/>
      <c r="D1130" s="57"/>
      <c r="E1130" s="57"/>
      <c r="F1130" s="57"/>
      <c r="G1130" s="57"/>
      <c r="H1130" s="57"/>
      <c r="I1130" s="57"/>
      <c r="J1130" s="57"/>
      <c r="K1130" s="57"/>
      <c r="L1130" s="57"/>
      <c r="M1130" s="57"/>
      <c r="N1130" s="57"/>
      <c r="O1130" s="106"/>
    </row>
    <row r="1131" spans="1:15">
      <c r="A1131" s="54"/>
      <c r="B1131" s="192" t="s">
        <v>252</v>
      </c>
      <c r="C1131" s="192"/>
      <c r="D1131" s="57"/>
      <c r="E1131" s="57"/>
      <c r="F1131" s="57"/>
      <c r="G1131" s="57"/>
      <c r="H1131" s="57"/>
      <c r="I1131" s="57"/>
      <c r="J1131" s="57"/>
      <c r="K1131" s="57"/>
      <c r="L1131" s="57"/>
      <c r="M1131" s="57"/>
      <c r="N1131" s="57"/>
      <c r="O1131" s="106"/>
    </row>
    <row r="1132" spans="1:15">
      <c r="A1132" s="54"/>
      <c r="B1132" s="192" t="s">
        <v>350</v>
      </c>
      <c r="C1132" s="192"/>
      <c r="D1132" s="57"/>
      <c r="E1132" s="57"/>
      <c r="F1132" s="57"/>
      <c r="G1132" s="57"/>
      <c r="H1132" s="57"/>
      <c r="I1132" s="57"/>
      <c r="J1132" s="57"/>
      <c r="K1132" s="57"/>
      <c r="L1132" s="57"/>
      <c r="M1132" s="57"/>
      <c r="N1132" s="57"/>
      <c r="O1132" s="106"/>
    </row>
    <row r="1133" spans="1:15">
      <c r="A1133" s="54"/>
      <c r="B1133" s="192" t="s">
        <v>253</v>
      </c>
      <c r="C1133" s="192"/>
      <c r="D1133" s="57"/>
      <c r="E1133" s="57"/>
      <c r="F1133" s="57"/>
      <c r="G1133" s="57"/>
      <c r="H1133" s="57"/>
      <c r="I1133" s="57"/>
      <c r="J1133" s="57"/>
      <c r="K1133" s="57"/>
      <c r="L1133" s="57"/>
      <c r="M1133" s="57"/>
      <c r="N1133" s="57"/>
      <c r="O1133" s="109"/>
    </row>
    <row r="1134" spans="1:15">
      <c r="A1134" s="54"/>
      <c r="B1134" s="192" t="s">
        <v>108</v>
      </c>
      <c r="C1134" s="192"/>
      <c r="D1134" s="57"/>
      <c r="E1134" s="57"/>
      <c r="F1134" s="57"/>
      <c r="G1134" s="57"/>
      <c r="H1134" s="57"/>
      <c r="I1134" s="57"/>
      <c r="J1134" s="57"/>
      <c r="K1134" s="57"/>
      <c r="L1134" s="57"/>
      <c r="M1134" s="57"/>
      <c r="N1134" s="57"/>
      <c r="O1134" s="106"/>
    </row>
    <row r="1135" spans="1:15">
      <c r="A1135" s="54"/>
      <c r="B1135" s="189" t="s">
        <v>254</v>
      </c>
      <c r="C1135" s="189"/>
      <c r="D1135" s="63"/>
      <c r="E1135" s="63"/>
      <c r="F1135" s="63"/>
      <c r="G1135" s="63"/>
      <c r="H1135" s="63"/>
      <c r="I1135" s="63"/>
      <c r="J1135" s="63"/>
      <c r="K1135" s="63"/>
      <c r="L1135" s="63"/>
      <c r="M1135" s="63"/>
      <c r="N1135" s="63"/>
      <c r="O1135" s="106"/>
    </row>
    <row r="1136" spans="1:15">
      <c r="A1136" s="54"/>
      <c r="B1136" s="190" t="s">
        <v>348</v>
      </c>
      <c r="C1136" s="190"/>
      <c r="D1136" s="56"/>
      <c r="E1136" s="56"/>
      <c r="F1136" s="56"/>
      <c r="G1136" s="56"/>
      <c r="H1136" s="56"/>
      <c r="I1136" s="56"/>
      <c r="J1136" s="56"/>
      <c r="K1136" s="56"/>
      <c r="L1136" s="56"/>
      <c r="M1136" s="56"/>
      <c r="N1136" s="56"/>
      <c r="O1136" s="106"/>
    </row>
    <row r="1137" spans="1:15">
      <c r="A1137" s="180" t="s">
        <v>343</v>
      </c>
      <c r="B1137" s="185"/>
      <c r="C1137" s="181"/>
      <c r="D1137" s="62">
        <f>D1124+SUM(D1125:D1136)</f>
        <v>0</v>
      </c>
      <c r="E1137" s="62">
        <f t="shared" ref="E1137:N1137" si="67">E1124+SUM(E1125:E1136)</f>
        <v>0</v>
      </c>
      <c r="F1137" s="62">
        <f t="shared" si="67"/>
        <v>0</v>
      </c>
      <c r="G1137" s="62">
        <f t="shared" si="67"/>
        <v>0</v>
      </c>
      <c r="H1137" s="62">
        <f t="shared" si="67"/>
        <v>0</v>
      </c>
      <c r="I1137" s="62">
        <f t="shared" si="67"/>
        <v>0</v>
      </c>
      <c r="J1137" s="62">
        <f t="shared" si="67"/>
        <v>0</v>
      </c>
      <c r="K1137" s="62">
        <f t="shared" si="67"/>
        <v>0</v>
      </c>
      <c r="L1137" s="62">
        <f t="shared" si="67"/>
        <v>0</v>
      </c>
      <c r="M1137" s="62">
        <f t="shared" si="67"/>
        <v>0</v>
      </c>
      <c r="N1137" s="62">
        <f t="shared" si="67"/>
        <v>0</v>
      </c>
      <c r="O1137" s="106"/>
    </row>
    <row r="1138" spans="1:15">
      <c r="A1138" s="54"/>
      <c r="B1138" s="191" t="s">
        <v>255</v>
      </c>
      <c r="C1138" s="191"/>
      <c r="D1138" s="55"/>
      <c r="E1138" s="55"/>
      <c r="F1138" s="55"/>
      <c r="G1138" s="55"/>
      <c r="H1138" s="55"/>
      <c r="I1138" s="55"/>
      <c r="J1138" s="55"/>
      <c r="K1138" s="55"/>
      <c r="L1138" s="55"/>
      <c r="M1138" s="55"/>
      <c r="N1138" s="55"/>
    </row>
    <row r="1139" spans="1:15" ht="13.5" customHeight="1">
      <c r="A1139" s="54"/>
      <c r="B1139" s="192" t="s">
        <v>87</v>
      </c>
      <c r="C1139" s="192"/>
      <c r="D1139" s="57"/>
      <c r="E1139" s="57"/>
      <c r="F1139" s="57"/>
      <c r="G1139" s="57"/>
      <c r="H1139" s="57"/>
      <c r="I1139" s="57"/>
      <c r="J1139" s="57"/>
      <c r="K1139" s="57"/>
      <c r="L1139" s="57"/>
      <c r="M1139" s="57"/>
      <c r="N1139" s="57"/>
      <c r="O1139" s="108"/>
    </row>
    <row r="1140" spans="1:15">
      <c r="A1140" s="54"/>
      <c r="B1140" s="192" t="s">
        <v>256</v>
      </c>
      <c r="C1140" s="192"/>
      <c r="D1140" s="57"/>
      <c r="E1140" s="57"/>
      <c r="F1140" s="57"/>
      <c r="G1140" s="57"/>
      <c r="H1140" s="57"/>
      <c r="I1140" s="57"/>
      <c r="J1140" s="57"/>
      <c r="K1140" s="57"/>
      <c r="L1140" s="57"/>
      <c r="M1140" s="57"/>
      <c r="N1140" s="57"/>
      <c r="O1140" s="108"/>
    </row>
    <row r="1141" spans="1:15">
      <c r="A1141" s="54"/>
      <c r="B1141" s="190" t="s">
        <v>224</v>
      </c>
      <c r="C1141" s="190"/>
      <c r="D1141" s="56"/>
      <c r="E1141" s="56"/>
      <c r="F1141" s="56"/>
      <c r="G1141" s="56"/>
      <c r="H1141" s="56"/>
      <c r="I1141" s="56"/>
      <c r="J1141" s="56"/>
      <c r="K1141" s="56"/>
      <c r="L1141" s="56"/>
      <c r="M1141" s="56"/>
      <c r="N1141" s="56"/>
      <c r="O1141" s="108"/>
    </row>
    <row r="1142" spans="1:15">
      <c r="A1142" s="193" t="s">
        <v>257</v>
      </c>
      <c r="B1142" s="193"/>
      <c r="C1142" s="193"/>
      <c r="D1142" s="62">
        <f t="shared" ref="D1142:N1142" si="68">D1137+SUM(D1138:D1141)</f>
        <v>0</v>
      </c>
      <c r="E1142" s="62">
        <f t="shared" si="68"/>
        <v>0</v>
      </c>
      <c r="F1142" s="62">
        <f t="shared" si="68"/>
        <v>0</v>
      </c>
      <c r="G1142" s="62">
        <f t="shared" si="68"/>
        <v>0</v>
      </c>
      <c r="H1142" s="62">
        <f t="shared" si="68"/>
        <v>0</v>
      </c>
      <c r="I1142" s="62">
        <f t="shared" si="68"/>
        <v>0</v>
      </c>
      <c r="J1142" s="62">
        <f t="shared" si="68"/>
        <v>0</v>
      </c>
      <c r="K1142" s="62">
        <f t="shared" si="68"/>
        <v>0</v>
      </c>
      <c r="L1142" s="62">
        <f t="shared" si="68"/>
        <v>0</v>
      </c>
      <c r="M1142" s="62">
        <f t="shared" si="68"/>
        <v>0</v>
      </c>
      <c r="N1142" s="62">
        <f t="shared" si="68"/>
        <v>0</v>
      </c>
      <c r="O1142" s="108"/>
    </row>
    <row r="1143" spans="1:15">
      <c r="A1143" s="149" t="s">
        <v>110</v>
      </c>
      <c r="B1143" s="149"/>
      <c r="C1143" s="149"/>
      <c r="D1143" s="43"/>
      <c r="E1143" s="43"/>
      <c r="F1143" s="43"/>
      <c r="G1143" s="43"/>
      <c r="H1143" s="43"/>
      <c r="I1143" s="43"/>
      <c r="J1143" s="43"/>
      <c r="K1143" s="43"/>
      <c r="L1143" s="43"/>
      <c r="M1143" s="43"/>
      <c r="N1143" s="43"/>
      <c r="O1143" s="108"/>
    </row>
    <row r="1144" spans="1:15">
      <c r="A1144" s="149" t="s">
        <v>258</v>
      </c>
      <c r="B1144" s="149"/>
      <c r="C1144" s="149"/>
      <c r="D1144" s="43">
        <f t="shared" ref="D1144:N1144" si="69">D1142+D1143</f>
        <v>0</v>
      </c>
      <c r="E1144" s="43">
        <f t="shared" si="69"/>
        <v>0</v>
      </c>
      <c r="F1144" s="43">
        <f t="shared" si="69"/>
        <v>0</v>
      </c>
      <c r="G1144" s="43">
        <f t="shared" si="69"/>
        <v>0</v>
      </c>
      <c r="H1144" s="43">
        <f t="shared" si="69"/>
        <v>0</v>
      </c>
      <c r="I1144" s="43">
        <f t="shared" si="69"/>
        <v>0</v>
      </c>
      <c r="J1144" s="43">
        <f t="shared" si="69"/>
        <v>0</v>
      </c>
      <c r="K1144" s="43">
        <f t="shared" si="69"/>
        <v>0</v>
      </c>
      <c r="L1144" s="43">
        <f t="shared" si="69"/>
        <v>0</v>
      </c>
      <c r="M1144" s="43">
        <f t="shared" si="69"/>
        <v>0</v>
      </c>
      <c r="N1144" s="43">
        <f t="shared" si="69"/>
        <v>0</v>
      </c>
      <c r="O1144" s="108"/>
    </row>
    <row r="1145" spans="1:15">
      <c r="A1145" s="108"/>
      <c r="B1145" s="108"/>
      <c r="C1145" s="108"/>
      <c r="D1145" s="108"/>
      <c r="E1145" s="108"/>
      <c r="F1145" s="108"/>
      <c r="G1145" s="108"/>
      <c r="H1145" s="108"/>
      <c r="I1145" s="108"/>
      <c r="J1145" s="108"/>
      <c r="K1145" s="108"/>
      <c r="L1145" s="108"/>
      <c r="M1145" s="108"/>
      <c r="N1145" s="108"/>
      <c r="O1145" s="108"/>
    </row>
    <row r="1156" spans="1:17">
      <c r="A1156" s="135"/>
      <c r="B1156" s="137" t="s">
        <v>369</v>
      </c>
      <c r="C1156" s="137"/>
      <c r="D1156" s="137"/>
      <c r="E1156" s="137"/>
      <c r="F1156" s="137"/>
      <c r="G1156" s="137"/>
      <c r="H1156" s="137"/>
      <c r="I1156" s="137"/>
      <c r="J1156" s="137"/>
      <c r="K1156" s="137"/>
      <c r="L1156" s="137"/>
      <c r="M1156" s="137"/>
      <c r="N1156" s="137"/>
      <c r="O1156" s="137"/>
      <c r="P1156" s="137"/>
    </row>
    <row r="1157" spans="1:17" ht="14.25" thickBot="1">
      <c r="A1157" s="136"/>
      <c r="B1157" s="138"/>
      <c r="C1157" s="138"/>
      <c r="D1157" s="138"/>
      <c r="E1157" s="138"/>
      <c r="F1157" s="138"/>
      <c r="G1157" s="138"/>
      <c r="H1157" s="138"/>
      <c r="I1157" s="138"/>
      <c r="J1157" s="138"/>
      <c r="K1157" s="138"/>
      <c r="L1157" s="138"/>
      <c r="M1157" s="138"/>
      <c r="N1157" s="138"/>
      <c r="O1157" s="138"/>
      <c r="P1157" s="138"/>
    </row>
    <row r="1160" spans="1:17">
      <c r="A1160" s="196" t="s">
        <v>429</v>
      </c>
      <c r="B1160" s="196"/>
      <c r="C1160" s="196"/>
      <c r="M1160" s="27"/>
      <c r="N1160" s="27"/>
      <c r="O1160" s="104"/>
      <c r="P1160" s="104"/>
      <c r="Q1160" s="11"/>
    </row>
    <row r="1161" spans="1:17">
      <c r="A1161" s="149" t="s">
        <v>103</v>
      </c>
      <c r="B1161" s="149"/>
      <c r="C1161" s="149"/>
      <c r="D1161" s="47" t="s">
        <v>95</v>
      </c>
      <c r="E1161" s="47" t="s">
        <v>96</v>
      </c>
      <c r="F1161" s="47" t="s">
        <v>97</v>
      </c>
      <c r="G1161" s="47" t="s">
        <v>98</v>
      </c>
      <c r="H1161" s="47" t="s">
        <v>99</v>
      </c>
      <c r="I1161" s="47" t="s">
        <v>280</v>
      </c>
      <c r="J1161" s="47" t="s">
        <v>207</v>
      </c>
      <c r="K1161" s="47" t="s">
        <v>208</v>
      </c>
      <c r="L1161" s="47" t="s">
        <v>209</v>
      </c>
      <c r="M1161" s="47" t="s">
        <v>210</v>
      </c>
      <c r="N1161" s="47" t="s">
        <v>211</v>
      </c>
      <c r="O1161" s="94"/>
      <c r="P1161" s="94"/>
      <c r="Q1161" s="11"/>
    </row>
    <row r="1162" spans="1:17">
      <c r="A1162" s="149"/>
      <c r="B1162" s="149"/>
      <c r="C1162" s="149"/>
      <c r="D1162" s="47" t="s">
        <v>460</v>
      </c>
      <c r="E1162" s="47" t="s">
        <v>460</v>
      </c>
      <c r="F1162" s="47" t="s">
        <v>460</v>
      </c>
      <c r="G1162" s="47" t="s">
        <v>460</v>
      </c>
      <c r="H1162" s="47" t="s">
        <v>460</v>
      </c>
      <c r="I1162" s="47" t="s">
        <v>460</v>
      </c>
      <c r="J1162" s="47" t="s">
        <v>460</v>
      </c>
      <c r="K1162" s="47" t="s">
        <v>460</v>
      </c>
      <c r="L1162" s="47" t="s">
        <v>460</v>
      </c>
      <c r="M1162" s="47" t="s">
        <v>460</v>
      </c>
      <c r="N1162" s="47" t="s">
        <v>460</v>
      </c>
      <c r="O1162" s="94"/>
      <c r="P1162" s="94"/>
    </row>
    <row r="1163" spans="1:17">
      <c r="A1163" s="151" t="s">
        <v>259</v>
      </c>
      <c r="B1163" s="151"/>
      <c r="C1163" s="151"/>
      <c r="D1163" s="43"/>
      <c r="E1163" s="43"/>
      <c r="F1163" s="43"/>
      <c r="G1163" s="43"/>
      <c r="H1163" s="43"/>
      <c r="I1163" s="43"/>
      <c r="J1163" s="43"/>
      <c r="K1163" s="43"/>
      <c r="L1163" s="43"/>
      <c r="M1163" s="43"/>
      <c r="N1163" s="43"/>
      <c r="O1163" s="70"/>
      <c r="P1163" s="70"/>
    </row>
    <row r="1164" spans="1:17">
      <c r="A1164" s="151" t="s">
        <v>180</v>
      </c>
      <c r="B1164" s="151"/>
      <c r="C1164" s="151"/>
      <c r="D1164" s="43">
        <f t="shared" ref="D1164:N1164" si="70">D764</f>
        <v>0</v>
      </c>
      <c r="E1164" s="43">
        <f t="shared" si="70"/>
        <v>0</v>
      </c>
      <c r="F1164" s="43">
        <f t="shared" si="70"/>
        <v>0</v>
      </c>
      <c r="G1164" s="43">
        <f t="shared" si="70"/>
        <v>0</v>
      </c>
      <c r="H1164" s="43">
        <f t="shared" si="70"/>
        <v>0</v>
      </c>
      <c r="I1164" s="43">
        <f t="shared" si="70"/>
        <v>0</v>
      </c>
      <c r="J1164" s="43">
        <f t="shared" si="70"/>
        <v>0</v>
      </c>
      <c r="K1164" s="43">
        <f t="shared" si="70"/>
        <v>0</v>
      </c>
      <c r="L1164" s="43">
        <f t="shared" si="70"/>
        <v>0</v>
      </c>
      <c r="M1164" s="43">
        <f t="shared" si="70"/>
        <v>0</v>
      </c>
      <c r="N1164" s="43">
        <f t="shared" si="70"/>
        <v>0</v>
      </c>
      <c r="O1164" s="70"/>
      <c r="P1164" s="70"/>
    </row>
    <row r="1165" spans="1:17">
      <c r="A1165" s="151" t="s">
        <v>181</v>
      </c>
      <c r="B1165" s="151"/>
      <c r="C1165" s="151"/>
      <c r="D1165" s="43">
        <f t="shared" ref="D1165:N1165" si="71">SUM(D1166:D1169)</f>
        <v>0</v>
      </c>
      <c r="E1165" s="43">
        <f t="shared" si="71"/>
        <v>0</v>
      </c>
      <c r="F1165" s="43">
        <f t="shared" si="71"/>
        <v>0</v>
      </c>
      <c r="G1165" s="43">
        <f t="shared" si="71"/>
        <v>0</v>
      </c>
      <c r="H1165" s="43">
        <f t="shared" si="71"/>
        <v>0</v>
      </c>
      <c r="I1165" s="43">
        <f t="shared" si="71"/>
        <v>0</v>
      </c>
      <c r="J1165" s="43">
        <f t="shared" si="71"/>
        <v>0</v>
      </c>
      <c r="K1165" s="43">
        <f t="shared" si="71"/>
        <v>0</v>
      </c>
      <c r="L1165" s="43">
        <f t="shared" si="71"/>
        <v>0</v>
      </c>
      <c r="M1165" s="43">
        <f t="shared" si="71"/>
        <v>0</v>
      </c>
      <c r="N1165" s="43">
        <f t="shared" si="71"/>
        <v>0</v>
      </c>
      <c r="O1165" s="70"/>
      <c r="P1165" s="70"/>
    </row>
    <row r="1166" spans="1:17">
      <c r="A1166" s="207" t="s">
        <v>182</v>
      </c>
      <c r="B1166" s="207"/>
      <c r="C1166" s="207"/>
      <c r="D1166" s="43"/>
      <c r="E1166" s="43"/>
      <c r="F1166" s="43"/>
      <c r="G1166" s="43"/>
      <c r="H1166" s="43"/>
      <c r="I1166" s="43"/>
      <c r="J1166" s="43"/>
      <c r="K1166" s="43"/>
      <c r="L1166" s="43"/>
      <c r="M1166" s="43"/>
      <c r="N1166" s="43"/>
      <c r="O1166" s="70"/>
      <c r="P1166" s="70"/>
    </row>
    <row r="1167" spans="1:17">
      <c r="A1167" s="207" t="s">
        <v>183</v>
      </c>
      <c r="B1167" s="207"/>
      <c r="C1167" s="207"/>
      <c r="D1167" s="43"/>
      <c r="E1167" s="43"/>
      <c r="F1167" s="43"/>
      <c r="G1167" s="43"/>
      <c r="H1167" s="43"/>
      <c r="I1167" s="43"/>
      <c r="J1167" s="43"/>
      <c r="K1167" s="43"/>
      <c r="L1167" s="43"/>
      <c r="M1167" s="43"/>
      <c r="N1167" s="43"/>
      <c r="O1167" s="70"/>
      <c r="P1167" s="70"/>
    </row>
    <row r="1168" spans="1:17">
      <c r="A1168" s="207" t="s">
        <v>184</v>
      </c>
      <c r="B1168" s="207"/>
      <c r="C1168" s="207"/>
      <c r="D1168" s="43"/>
      <c r="E1168" s="43"/>
      <c r="F1168" s="43"/>
      <c r="G1168" s="43"/>
      <c r="H1168" s="43"/>
      <c r="I1168" s="43"/>
      <c r="J1168" s="43"/>
      <c r="K1168" s="43"/>
      <c r="L1168" s="43"/>
      <c r="M1168" s="43"/>
      <c r="N1168" s="43"/>
      <c r="O1168" s="70"/>
      <c r="P1168" s="70"/>
    </row>
    <row r="1169" spans="1:17">
      <c r="A1169" s="207" t="s">
        <v>185</v>
      </c>
      <c r="B1169" s="207"/>
      <c r="C1169" s="207"/>
      <c r="D1169" s="43"/>
      <c r="E1169" s="43"/>
      <c r="F1169" s="43"/>
      <c r="G1169" s="43"/>
      <c r="H1169" s="43"/>
      <c r="I1169" s="43"/>
      <c r="J1169" s="43"/>
      <c r="K1169" s="43"/>
      <c r="L1169" s="43"/>
      <c r="M1169" s="43"/>
      <c r="N1169" s="43"/>
      <c r="O1169" s="70"/>
      <c r="P1169" s="70"/>
    </row>
    <row r="1170" spans="1:17">
      <c r="A1170" s="147" t="s">
        <v>186</v>
      </c>
      <c r="B1170" s="249"/>
      <c r="C1170" s="148"/>
      <c r="D1170" s="43">
        <f t="shared" ref="D1170:N1170" si="72">D1164+D1165</f>
        <v>0</v>
      </c>
      <c r="E1170" s="43">
        <f t="shared" si="72"/>
        <v>0</v>
      </c>
      <c r="F1170" s="43">
        <f t="shared" si="72"/>
        <v>0</v>
      </c>
      <c r="G1170" s="43">
        <f t="shared" si="72"/>
        <v>0</v>
      </c>
      <c r="H1170" s="43">
        <f t="shared" si="72"/>
        <v>0</v>
      </c>
      <c r="I1170" s="43">
        <f t="shared" si="72"/>
        <v>0</v>
      </c>
      <c r="J1170" s="43">
        <f t="shared" si="72"/>
        <v>0</v>
      </c>
      <c r="K1170" s="43">
        <f t="shared" si="72"/>
        <v>0</v>
      </c>
      <c r="L1170" s="43">
        <f t="shared" si="72"/>
        <v>0</v>
      </c>
      <c r="M1170" s="43">
        <f t="shared" si="72"/>
        <v>0</v>
      </c>
      <c r="N1170" s="43">
        <f t="shared" si="72"/>
        <v>0</v>
      </c>
      <c r="O1170" s="70"/>
      <c r="P1170" s="70"/>
    </row>
    <row r="1171" spans="1:17">
      <c r="A1171" s="151" t="s">
        <v>187</v>
      </c>
      <c r="B1171" s="151"/>
      <c r="C1171" s="151"/>
      <c r="D1171" s="43"/>
      <c r="E1171" s="43"/>
      <c r="F1171" s="43"/>
      <c r="G1171" s="43"/>
      <c r="H1171" s="43"/>
      <c r="I1171" s="43"/>
      <c r="J1171" s="43"/>
      <c r="K1171" s="43"/>
      <c r="L1171" s="43"/>
      <c r="M1171" s="43">
        <f t="shared" ref="M1171:N1171" si="73">SUM(M1172:M1176)</f>
        <v>0</v>
      </c>
      <c r="N1171" s="43">
        <f t="shared" si="73"/>
        <v>0</v>
      </c>
      <c r="O1171" s="70"/>
      <c r="P1171" s="70"/>
    </row>
    <row r="1172" spans="1:17">
      <c r="A1172" s="201" t="s">
        <v>468</v>
      </c>
      <c r="B1172" s="202"/>
      <c r="C1172" s="203"/>
      <c r="D1172" s="82"/>
      <c r="E1172" s="82"/>
      <c r="F1172" s="82"/>
      <c r="G1172" s="82"/>
      <c r="H1172" s="82"/>
      <c r="I1172" s="82"/>
      <c r="J1172" s="82"/>
      <c r="K1172" s="82"/>
      <c r="L1172" s="82"/>
      <c r="M1172" s="82"/>
      <c r="N1172" s="82"/>
      <c r="O1172" s="70"/>
      <c r="P1172" s="70"/>
    </row>
    <row r="1173" spans="1:17">
      <c r="A1173" s="201" t="s">
        <v>468</v>
      </c>
      <c r="B1173" s="202"/>
      <c r="C1173" s="203"/>
      <c r="D1173" s="82"/>
      <c r="E1173" s="82"/>
      <c r="F1173" s="82"/>
      <c r="G1173" s="82"/>
      <c r="H1173" s="82"/>
      <c r="I1173" s="82"/>
      <c r="J1173" s="82"/>
      <c r="K1173" s="82"/>
      <c r="L1173" s="82"/>
      <c r="M1173" s="82"/>
      <c r="N1173" s="82"/>
      <c r="O1173" s="70"/>
      <c r="P1173" s="70"/>
    </row>
    <row r="1174" spans="1:17">
      <c r="A1174" s="201" t="s">
        <v>468</v>
      </c>
      <c r="B1174" s="202"/>
      <c r="C1174" s="203"/>
      <c r="D1174" s="82"/>
      <c r="E1174" s="82"/>
      <c r="F1174" s="82"/>
      <c r="G1174" s="82"/>
      <c r="H1174" s="82"/>
      <c r="I1174" s="82"/>
      <c r="J1174" s="82"/>
      <c r="K1174" s="82"/>
      <c r="L1174" s="82"/>
      <c r="M1174" s="82"/>
      <c r="N1174" s="82"/>
      <c r="O1174" s="70"/>
      <c r="P1174" s="70"/>
    </row>
    <row r="1175" spans="1:17">
      <c r="A1175" s="201" t="s">
        <v>468</v>
      </c>
      <c r="B1175" s="202"/>
      <c r="C1175" s="203"/>
      <c r="D1175" s="82"/>
      <c r="E1175" s="82"/>
      <c r="F1175" s="82"/>
      <c r="G1175" s="82"/>
      <c r="H1175" s="82"/>
      <c r="I1175" s="82"/>
      <c r="J1175" s="82"/>
      <c r="K1175" s="43"/>
      <c r="L1175" s="43"/>
      <c r="M1175" s="43"/>
      <c r="N1175" s="43"/>
      <c r="O1175" s="70"/>
      <c r="P1175" s="70"/>
    </row>
    <row r="1176" spans="1:17">
      <c r="A1176" s="201" t="s">
        <v>468</v>
      </c>
      <c r="B1176" s="202"/>
      <c r="C1176" s="203"/>
      <c r="D1176" s="82"/>
      <c r="E1176" s="82"/>
      <c r="F1176" s="82"/>
      <c r="G1176" s="82"/>
      <c r="H1176" s="82"/>
      <c r="I1176" s="82"/>
      <c r="J1176" s="82"/>
      <c r="K1176" s="43"/>
      <c r="L1176" s="43"/>
      <c r="M1176" s="43"/>
      <c r="N1176" s="43"/>
      <c r="O1176" s="70"/>
      <c r="P1176" s="70"/>
    </row>
    <row r="1177" spans="1:17">
      <c r="A1177" s="151" t="s">
        <v>188</v>
      </c>
      <c r="B1177" s="151"/>
      <c r="C1177" s="151"/>
      <c r="D1177" s="43">
        <v>0</v>
      </c>
      <c r="E1177" s="43">
        <v>0</v>
      </c>
      <c r="F1177" s="43">
        <v>0</v>
      </c>
      <c r="G1177" s="43">
        <v>0</v>
      </c>
      <c r="H1177" s="43">
        <v>0</v>
      </c>
      <c r="I1177" s="43">
        <v>0</v>
      </c>
      <c r="J1177" s="43">
        <v>0</v>
      </c>
      <c r="K1177" s="43">
        <f>K1170-K1171</f>
        <v>0</v>
      </c>
      <c r="L1177" s="43">
        <f>L1170-L1171</f>
        <v>0</v>
      </c>
      <c r="M1177" s="43">
        <f>M1170-M1171</f>
        <v>0</v>
      </c>
      <c r="N1177" s="43">
        <f>N1170-N1171</f>
        <v>0</v>
      </c>
      <c r="O1177" s="70"/>
      <c r="P1177" s="70"/>
    </row>
    <row r="1178" spans="1:17">
      <c r="A1178" s="151" t="s">
        <v>278</v>
      </c>
      <c r="B1178" s="151"/>
      <c r="C1178" s="151"/>
      <c r="D1178" s="43">
        <f t="shared" ref="D1178:N1178" si="74">D1177*0.407</f>
        <v>0</v>
      </c>
      <c r="E1178" s="43">
        <f t="shared" si="74"/>
        <v>0</v>
      </c>
      <c r="F1178" s="43">
        <f t="shared" si="74"/>
        <v>0</v>
      </c>
      <c r="G1178" s="43">
        <f t="shared" si="74"/>
        <v>0</v>
      </c>
      <c r="H1178" s="43">
        <f t="shared" si="74"/>
        <v>0</v>
      </c>
      <c r="I1178" s="43">
        <f t="shared" si="74"/>
        <v>0</v>
      </c>
      <c r="J1178" s="43">
        <f t="shared" si="74"/>
        <v>0</v>
      </c>
      <c r="K1178" s="43">
        <f t="shared" si="74"/>
        <v>0</v>
      </c>
      <c r="L1178" s="43">
        <f t="shared" si="74"/>
        <v>0</v>
      </c>
      <c r="M1178" s="43">
        <f t="shared" si="74"/>
        <v>0</v>
      </c>
      <c r="N1178" s="43">
        <f t="shared" si="74"/>
        <v>0</v>
      </c>
      <c r="O1178" s="70"/>
      <c r="P1178" s="70"/>
    </row>
    <row r="1179" spans="1:17">
      <c r="A1179" s="151" t="s">
        <v>189</v>
      </c>
      <c r="B1179" s="151"/>
      <c r="C1179" s="151"/>
      <c r="D1179" s="43">
        <v>310</v>
      </c>
      <c r="E1179" s="43">
        <v>310</v>
      </c>
      <c r="F1179" s="43">
        <v>310</v>
      </c>
      <c r="G1179" s="43">
        <v>310</v>
      </c>
      <c r="H1179" s="43">
        <v>310</v>
      </c>
      <c r="I1179" s="43">
        <v>310</v>
      </c>
      <c r="J1179" s="43">
        <v>310</v>
      </c>
      <c r="K1179" s="43">
        <v>310</v>
      </c>
      <c r="L1179" s="43">
        <v>310</v>
      </c>
      <c r="M1179" s="43">
        <v>310</v>
      </c>
      <c r="N1179" s="43">
        <v>310</v>
      </c>
      <c r="O1179" s="70"/>
      <c r="P1179" s="70"/>
    </row>
    <row r="1180" spans="1:17">
      <c r="A1180" s="151" t="s">
        <v>53</v>
      </c>
      <c r="B1180" s="151"/>
      <c r="C1180" s="151"/>
      <c r="D1180" s="43">
        <f t="shared" ref="D1180:N1180" si="75">IF(D1178&lt;0,D1179,D1178+D1179)</f>
        <v>310</v>
      </c>
      <c r="E1180" s="43">
        <f t="shared" si="75"/>
        <v>310</v>
      </c>
      <c r="F1180" s="43">
        <f t="shared" si="75"/>
        <v>310</v>
      </c>
      <c r="G1180" s="43">
        <f t="shared" si="75"/>
        <v>310</v>
      </c>
      <c r="H1180" s="43">
        <f t="shared" si="75"/>
        <v>310</v>
      </c>
      <c r="I1180" s="43">
        <f t="shared" si="75"/>
        <v>310</v>
      </c>
      <c r="J1180" s="43">
        <f t="shared" si="75"/>
        <v>310</v>
      </c>
      <c r="K1180" s="43">
        <f t="shared" si="75"/>
        <v>310</v>
      </c>
      <c r="L1180" s="43">
        <f t="shared" si="75"/>
        <v>310</v>
      </c>
      <c r="M1180" s="43">
        <f t="shared" si="75"/>
        <v>310</v>
      </c>
      <c r="N1180" s="43">
        <f t="shared" si="75"/>
        <v>310</v>
      </c>
      <c r="O1180" s="113"/>
      <c r="P1180" s="114"/>
    </row>
    <row r="1181" spans="1:17" ht="13.5" customHeight="1">
      <c r="A1181" s="96" t="s">
        <v>339</v>
      </c>
      <c r="B1181" s="96"/>
      <c r="C1181" s="96"/>
      <c r="D1181" s="96"/>
      <c r="E1181" s="96"/>
      <c r="F1181" s="96"/>
      <c r="G1181" s="96"/>
      <c r="H1181" s="96"/>
      <c r="I1181" s="96"/>
      <c r="J1181" s="96"/>
      <c r="K1181" s="96"/>
      <c r="L1181" s="96"/>
      <c r="M1181" s="96"/>
      <c r="N1181" s="96"/>
      <c r="O1181" s="96"/>
      <c r="P1181" s="80"/>
      <c r="Q1181" s="80"/>
    </row>
    <row r="1182" spans="1:17">
      <c r="A1182" s="96"/>
      <c r="B1182" s="96"/>
      <c r="C1182" s="96"/>
      <c r="D1182" s="96"/>
      <c r="E1182" s="96"/>
      <c r="F1182" s="96"/>
      <c r="G1182" s="96"/>
      <c r="H1182" s="96"/>
      <c r="I1182" s="96"/>
      <c r="J1182" s="96"/>
      <c r="K1182" s="96"/>
      <c r="L1182" s="96"/>
      <c r="M1182" s="96"/>
      <c r="N1182" s="96"/>
      <c r="O1182" s="96"/>
      <c r="P1182" s="80"/>
      <c r="Q1182" s="80"/>
    </row>
    <row r="1183" spans="1:17">
      <c r="A1183" s="96"/>
      <c r="B1183" s="96"/>
      <c r="C1183" s="96"/>
      <c r="D1183" s="96"/>
      <c r="E1183" s="96"/>
      <c r="F1183" s="96"/>
      <c r="G1183" s="96"/>
      <c r="H1183" s="96"/>
      <c r="I1183" s="96"/>
      <c r="J1183" s="96"/>
      <c r="K1183" s="96"/>
      <c r="L1183" s="96"/>
      <c r="M1183" s="96"/>
      <c r="N1183" s="96"/>
      <c r="O1183" s="96"/>
      <c r="P1183" s="80"/>
      <c r="Q1183" s="80"/>
    </row>
    <row r="1184" spans="1:17">
      <c r="A1184" s="96"/>
      <c r="B1184" s="96"/>
      <c r="C1184" s="96"/>
      <c r="D1184" s="96"/>
      <c r="E1184" s="96"/>
      <c r="F1184" s="96"/>
      <c r="G1184" s="96"/>
      <c r="H1184" s="96"/>
      <c r="I1184" s="96"/>
      <c r="J1184" s="96"/>
      <c r="K1184" s="96"/>
      <c r="L1184" s="96"/>
      <c r="M1184" s="96"/>
      <c r="N1184" s="96"/>
      <c r="O1184" s="96"/>
      <c r="P1184" s="80"/>
      <c r="Q1184" s="80"/>
    </row>
    <row r="1185" spans="1:18">
      <c r="A1185" s="96"/>
      <c r="B1185" s="96"/>
      <c r="C1185" s="96"/>
      <c r="D1185" s="96"/>
      <c r="E1185" s="96"/>
      <c r="F1185" s="96"/>
      <c r="G1185" s="96"/>
      <c r="H1185" s="96"/>
      <c r="I1185" s="96"/>
      <c r="J1185" s="96"/>
      <c r="K1185" s="96"/>
      <c r="L1185" s="96"/>
      <c r="M1185" s="96"/>
      <c r="N1185" s="96"/>
      <c r="O1185" s="96"/>
      <c r="P1185" s="80"/>
      <c r="Q1185" s="80"/>
    </row>
    <row r="1186" spans="1:18">
      <c r="A1186" s="96"/>
      <c r="B1186" s="96"/>
      <c r="C1186" s="96"/>
      <c r="D1186" s="96"/>
      <c r="E1186" s="96"/>
      <c r="F1186" s="96"/>
      <c r="G1186" s="96"/>
      <c r="H1186" s="96"/>
      <c r="I1186" s="96"/>
      <c r="J1186" s="96"/>
      <c r="K1186" s="96"/>
      <c r="L1186" s="96"/>
      <c r="M1186" s="96"/>
      <c r="N1186" s="96"/>
      <c r="O1186" s="96"/>
      <c r="P1186" s="80"/>
      <c r="Q1186" s="80"/>
    </row>
    <row r="1187" spans="1:18">
      <c r="A1187" s="96"/>
      <c r="B1187" s="96"/>
      <c r="C1187" s="96"/>
      <c r="D1187" s="96"/>
      <c r="E1187" s="96"/>
      <c r="F1187" s="96"/>
      <c r="G1187" s="96"/>
      <c r="H1187" s="96"/>
      <c r="I1187" s="96"/>
      <c r="J1187" s="96"/>
      <c r="K1187" s="96"/>
      <c r="L1187" s="96"/>
      <c r="M1187" s="96"/>
      <c r="N1187" s="96"/>
      <c r="O1187" s="96"/>
      <c r="P1187" s="80"/>
      <c r="Q1187" s="80"/>
    </row>
    <row r="1188" spans="1:18">
      <c r="A1188" s="96"/>
      <c r="B1188" s="96"/>
      <c r="C1188" s="96"/>
      <c r="D1188" s="96"/>
      <c r="E1188" s="96"/>
      <c r="F1188" s="96"/>
      <c r="G1188" s="96"/>
      <c r="H1188" s="96"/>
      <c r="I1188" s="96"/>
      <c r="J1188" s="96"/>
      <c r="K1188" s="96"/>
      <c r="L1188" s="96"/>
      <c r="M1188" s="96"/>
      <c r="N1188" s="96"/>
      <c r="O1188" s="96"/>
      <c r="P1188" s="80"/>
      <c r="Q1188" s="80"/>
    </row>
    <row r="1189" spans="1:18">
      <c r="A1189" s="96"/>
      <c r="B1189" s="96"/>
      <c r="C1189" s="96"/>
      <c r="D1189" s="96"/>
      <c r="E1189" s="96"/>
      <c r="F1189" s="96"/>
      <c r="G1189" s="96"/>
      <c r="H1189" s="96"/>
      <c r="I1189" s="96"/>
      <c r="J1189" s="96"/>
      <c r="K1189" s="96"/>
      <c r="L1189" s="96"/>
      <c r="M1189" s="96"/>
      <c r="N1189" s="96"/>
      <c r="O1189" s="96"/>
      <c r="P1189" s="80"/>
      <c r="Q1189" s="80"/>
    </row>
    <row r="1190" spans="1:18">
      <c r="A1190" s="79"/>
      <c r="B1190" s="79"/>
      <c r="C1190" s="79"/>
      <c r="D1190" s="79"/>
      <c r="E1190" s="79"/>
      <c r="F1190" s="79"/>
      <c r="G1190" s="79"/>
      <c r="H1190" s="79"/>
      <c r="I1190" s="79"/>
      <c r="J1190" s="79"/>
      <c r="K1190" s="79"/>
      <c r="L1190" s="79"/>
    </row>
    <row r="1195" spans="1:18">
      <c r="A1195" s="135"/>
      <c r="B1195" s="137" t="s">
        <v>369</v>
      </c>
      <c r="C1195" s="137"/>
      <c r="D1195" s="137"/>
      <c r="E1195" s="137"/>
      <c r="F1195" s="137"/>
      <c r="G1195" s="137"/>
      <c r="H1195" s="137"/>
      <c r="I1195" s="137"/>
      <c r="J1195" s="137"/>
      <c r="K1195" s="137"/>
      <c r="L1195" s="137"/>
      <c r="M1195" s="137"/>
      <c r="N1195" s="137"/>
      <c r="O1195" s="137"/>
      <c r="P1195" s="137"/>
    </row>
    <row r="1196" spans="1:18" ht="14.25" thickBot="1">
      <c r="A1196" s="136"/>
      <c r="B1196" s="138"/>
      <c r="C1196" s="138"/>
      <c r="D1196" s="138"/>
      <c r="E1196" s="138"/>
      <c r="F1196" s="138"/>
      <c r="G1196" s="138"/>
      <c r="H1196" s="138"/>
      <c r="I1196" s="138"/>
      <c r="J1196" s="138"/>
      <c r="K1196" s="138"/>
      <c r="L1196" s="138"/>
      <c r="M1196" s="138"/>
      <c r="N1196" s="138"/>
      <c r="O1196" s="138"/>
      <c r="P1196" s="138"/>
    </row>
    <row r="1199" spans="1:18">
      <c r="A1199" s="196" t="s">
        <v>430</v>
      </c>
      <c r="B1199" s="196"/>
      <c r="C1199" s="196"/>
      <c r="H1199" s="185" t="s">
        <v>103</v>
      </c>
      <c r="I1199" s="185"/>
      <c r="O1199" s="1"/>
      <c r="P1199" s="1"/>
      <c r="Q1199"/>
      <c r="R1199" s="25"/>
    </row>
    <row r="1200" spans="1:18">
      <c r="A1200" s="176" t="s">
        <v>420</v>
      </c>
      <c r="B1200" s="177"/>
      <c r="C1200" s="150" t="s">
        <v>263</v>
      </c>
      <c r="D1200" s="149" t="s">
        <v>264</v>
      </c>
      <c r="E1200" s="186" t="s">
        <v>265</v>
      </c>
      <c r="F1200" s="149" t="s">
        <v>95</v>
      </c>
      <c r="G1200" s="149"/>
      <c r="H1200" s="149"/>
      <c r="I1200" s="149"/>
      <c r="O1200" s="1"/>
      <c r="P1200" s="1"/>
      <c r="Q1200"/>
      <c r="R1200" s="25"/>
    </row>
    <row r="1201" spans="1:20">
      <c r="A1201" s="178"/>
      <c r="B1201" s="179"/>
      <c r="C1201" s="150"/>
      <c r="D1201" s="149"/>
      <c r="E1201" s="187"/>
      <c r="F1201" s="149" t="s">
        <v>261</v>
      </c>
      <c r="G1201" s="149"/>
      <c r="H1201" s="150" t="s">
        <v>260</v>
      </c>
      <c r="I1201" s="149" t="s">
        <v>90</v>
      </c>
      <c r="O1201" s="1"/>
      <c r="P1201" s="1"/>
      <c r="Q1201"/>
      <c r="R1201" s="25"/>
    </row>
    <row r="1202" spans="1:20">
      <c r="A1202" s="180"/>
      <c r="B1202" s="181"/>
      <c r="C1202" s="150"/>
      <c r="D1202" s="149"/>
      <c r="E1202" s="188"/>
      <c r="F1202" s="47" t="s">
        <v>262</v>
      </c>
      <c r="G1202" s="47" t="s">
        <v>89</v>
      </c>
      <c r="H1202" s="150"/>
      <c r="I1202" s="149"/>
      <c r="O1202" s="1"/>
      <c r="P1202" s="1"/>
      <c r="Q1202"/>
      <c r="R1202" s="25"/>
    </row>
    <row r="1203" spans="1:20">
      <c r="A1203" s="147"/>
      <c r="B1203" s="148"/>
      <c r="C1203" s="82"/>
      <c r="D1203" s="82"/>
      <c r="E1203" s="82"/>
      <c r="F1203" s="82"/>
      <c r="G1203" s="82"/>
      <c r="H1203" s="82"/>
      <c r="I1203" s="82"/>
      <c r="O1203" s="1"/>
      <c r="P1203" s="1"/>
      <c r="Q1203"/>
      <c r="R1203" s="25"/>
    </row>
    <row r="1204" spans="1:20">
      <c r="A1204" s="147"/>
      <c r="B1204" s="148"/>
      <c r="C1204" s="82"/>
      <c r="D1204" s="82"/>
      <c r="E1204" s="82"/>
      <c r="F1204" s="82"/>
      <c r="G1204" s="82"/>
      <c r="H1204" s="82"/>
      <c r="I1204" s="82"/>
      <c r="O1204" s="1"/>
      <c r="P1204" s="1"/>
      <c r="Q1204"/>
      <c r="R1204" s="25"/>
    </row>
    <row r="1205" spans="1:20">
      <c r="A1205" s="147"/>
      <c r="B1205" s="148"/>
      <c r="C1205" s="82"/>
      <c r="D1205" s="82"/>
      <c r="E1205" s="82"/>
      <c r="F1205" s="82"/>
      <c r="G1205" s="82"/>
      <c r="H1205" s="82"/>
      <c r="I1205" s="82"/>
      <c r="O1205" s="1"/>
      <c r="P1205" s="1"/>
      <c r="Q1205"/>
      <c r="R1205" s="25"/>
    </row>
    <row r="1206" spans="1:20">
      <c r="A1206" s="147"/>
      <c r="B1206" s="148"/>
      <c r="C1206" s="82"/>
      <c r="D1206" s="82"/>
      <c r="E1206" s="82"/>
      <c r="F1206" s="82"/>
      <c r="G1206" s="82"/>
      <c r="H1206" s="82"/>
      <c r="I1206" s="82">
        <f t="shared" ref="I1206:I1209" si="76">SUM(E1206:H1206)</f>
        <v>0</v>
      </c>
      <c r="O1206" s="1"/>
      <c r="P1206" s="1"/>
      <c r="Q1206"/>
      <c r="R1206" s="25"/>
    </row>
    <row r="1207" spans="1:20">
      <c r="A1207" s="147"/>
      <c r="B1207" s="148"/>
      <c r="C1207" s="82"/>
      <c r="D1207" s="82"/>
      <c r="E1207" s="82"/>
      <c r="F1207" s="82"/>
      <c r="G1207" s="82"/>
      <c r="H1207" s="82"/>
      <c r="I1207" s="82">
        <f t="shared" si="76"/>
        <v>0</v>
      </c>
      <c r="O1207" s="1"/>
      <c r="P1207" s="1"/>
      <c r="Q1207"/>
      <c r="R1207" s="25"/>
    </row>
    <row r="1208" spans="1:20">
      <c r="A1208" s="147"/>
      <c r="B1208" s="148"/>
      <c r="C1208" s="82"/>
      <c r="D1208" s="82"/>
      <c r="E1208" s="82"/>
      <c r="F1208" s="82"/>
      <c r="G1208" s="82"/>
      <c r="H1208" s="82"/>
      <c r="I1208" s="82">
        <f t="shared" si="76"/>
        <v>0</v>
      </c>
      <c r="O1208" s="1"/>
      <c r="P1208" s="1"/>
      <c r="Q1208"/>
      <c r="R1208" s="25"/>
    </row>
    <row r="1209" spans="1:20">
      <c r="A1209" s="147"/>
      <c r="B1209" s="148"/>
      <c r="C1209" s="82"/>
      <c r="D1209" s="82"/>
      <c r="E1209" s="82"/>
      <c r="F1209" s="82"/>
      <c r="G1209" s="82"/>
      <c r="H1209" s="82"/>
      <c r="I1209" s="82">
        <f t="shared" si="76"/>
        <v>0</v>
      </c>
      <c r="O1209" s="1"/>
      <c r="P1209" s="1"/>
      <c r="Q1209"/>
      <c r="R1209" s="25"/>
    </row>
    <row r="1210" spans="1:20">
      <c r="A1210" s="147" t="s">
        <v>23</v>
      </c>
      <c r="B1210" s="148"/>
      <c r="C1210" s="82">
        <f t="shared" ref="C1210:I1210" si="77">SUM(C1206:C1209)</f>
        <v>0</v>
      </c>
      <c r="D1210" s="82">
        <f t="shared" si="77"/>
        <v>0</v>
      </c>
      <c r="E1210" s="82">
        <f t="shared" si="77"/>
        <v>0</v>
      </c>
      <c r="F1210" s="82">
        <f t="shared" si="77"/>
        <v>0</v>
      </c>
      <c r="G1210" s="82">
        <f t="shared" si="77"/>
        <v>0</v>
      </c>
      <c r="H1210" s="82">
        <f t="shared" si="77"/>
        <v>0</v>
      </c>
      <c r="I1210" s="82">
        <f t="shared" si="77"/>
        <v>0</v>
      </c>
      <c r="O1210" s="1"/>
      <c r="P1210" s="1"/>
      <c r="Q1210"/>
      <c r="R1210" s="25"/>
    </row>
    <row r="1211" spans="1:20">
      <c r="K1211" s="27"/>
      <c r="L1211" s="27"/>
      <c r="N1211"/>
      <c r="Q1211" s="175"/>
      <c r="R1211" s="175"/>
    </row>
    <row r="1212" spans="1:20">
      <c r="A1212" s="176"/>
      <c r="B1212" s="177"/>
      <c r="C1212" s="68" t="s">
        <v>96</v>
      </c>
      <c r="D1212" s="69"/>
      <c r="E1212" s="47" t="s">
        <v>97</v>
      </c>
      <c r="F1212" s="47" t="s">
        <v>98</v>
      </c>
      <c r="G1212" s="47" t="s">
        <v>99</v>
      </c>
      <c r="H1212" s="47" t="s">
        <v>280</v>
      </c>
      <c r="I1212" s="47" t="s">
        <v>207</v>
      </c>
      <c r="J1212" s="47" t="s">
        <v>208</v>
      </c>
      <c r="K1212" s="47" t="s">
        <v>209</v>
      </c>
      <c r="L1212" s="47" t="s">
        <v>210</v>
      </c>
      <c r="M1212" s="47" t="s">
        <v>211</v>
      </c>
      <c r="N1212" s="104"/>
      <c r="O1212" s="104"/>
      <c r="P1212" s="104"/>
      <c r="Q1212" s="104"/>
      <c r="R1212" s="104"/>
      <c r="S1212" s="11"/>
      <c r="T1212" s="11"/>
    </row>
    <row r="1213" spans="1:20">
      <c r="A1213" s="178"/>
      <c r="B1213" s="179"/>
      <c r="C1213" s="150" t="s">
        <v>260</v>
      </c>
      <c r="D1213" s="182" t="s">
        <v>283</v>
      </c>
      <c r="E1213" s="150" t="s">
        <v>260</v>
      </c>
      <c r="F1213" s="150" t="s">
        <v>260</v>
      </c>
      <c r="G1213" s="150" t="s">
        <v>260</v>
      </c>
      <c r="H1213" s="150" t="s">
        <v>260</v>
      </c>
      <c r="I1213" s="150" t="s">
        <v>260</v>
      </c>
      <c r="J1213" s="150" t="s">
        <v>260</v>
      </c>
      <c r="K1213" s="150" t="s">
        <v>260</v>
      </c>
      <c r="L1213" s="150" t="s">
        <v>260</v>
      </c>
      <c r="M1213" s="150" t="s">
        <v>260</v>
      </c>
      <c r="N1213" s="184"/>
      <c r="O1213" s="184"/>
      <c r="P1213" s="184"/>
      <c r="Q1213" s="184"/>
      <c r="R1213" s="184"/>
      <c r="S1213" s="11"/>
      <c r="T1213" s="11"/>
    </row>
    <row r="1214" spans="1:20">
      <c r="A1214" s="180"/>
      <c r="B1214" s="181"/>
      <c r="C1214" s="150"/>
      <c r="D1214" s="183"/>
      <c r="E1214" s="150"/>
      <c r="F1214" s="150"/>
      <c r="G1214" s="150"/>
      <c r="H1214" s="150"/>
      <c r="I1214" s="150"/>
      <c r="J1214" s="150"/>
      <c r="K1214" s="150"/>
      <c r="L1214" s="150"/>
      <c r="M1214" s="150"/>
      <c r="N1214" s="184"/>
      <c r="O1214" s="184"/>
      <c r="P1214" s="184"/>
      <c r="Q1214" s="184"/>
      <c r="R1214" s="184"/>
      <c r="S1214" s="11"/>
      <c r="T1214" s="11"/>
    </row>
    <row r="1215" spans="1:20">
      <c r="A1215" s="147"/>
      <c r="B1215" s="148"/>
      <c r="C1215" s="82"/>
      <c r="D1215" s="82"/>
      <c r="E1215" s="82"/>
      <c r="F1215" s="82"/>
      <c r="G1215" s="82"/>
      <c r="H1215" s="82"/>
      <c r="I1215" s="82"/>
      <c r="J1215" s="82"/>
      <c r="K1215" s="82"/>
      <c r="L1215" s="82"/>
      <c r="M1215" s="82"/>
      <c r="N1215" s="70"/>
      <c r="O1215" s="70"/>
      <c r="P1215" s="70"/>
      <c r="Q1215" s="70"/>
      <c r="R1215" s="70"/>
      <c r="S1215" s="11"/>
      <c r="T1215" s="11"/>
    </row>
    <row r="1216" spans="1:20" ht="13.5" customHeight="1">
      <c r="A1216" s="147"/>
      <c r="B1216" s="148"/>
      <c r="C1216" s="82"/>
      <c r="D1216" s="82"/>
      <c r="E1216" s="82"/>
      <c r="F1216" s="82"/>
      <c r="G1216" s="82"/>
      <c r="H1216" s="82"/>
      <c r="I1216" s="82"/>
      <c r="J1216" s="82"/>
      <c r="K1216" s="82"/>
      <c r="L1216" s="82"/>
      <c r="M1216" s="82"/>
      <c r="N1216" s="70"/>
      <c r="O1216" s="70"/>
      <c r="P1216" s="70"/>
      <c r="Q1216" s="70"/>
      <c r="R1216" s="70"/>
      <c r="S1216" s="11"/>
      <c r="T1216" s="11"/>
    </row>
    <row r="1217" spans="1:20" ht="13.5" customHeight="1">
      <c r="A1217" s="147"/>
      <c r="B1217" s="148"/>
      <c r="C1217" s="82"/>
      <c r="D1217" s="82"/>
      <c r="E1217" s="82"/>
      <c r="F1217" s="82"/>
      <c r="G1217" s="82"/>
      <c r="H1217" s="82"/>
      <c r="I1217" s="82"/>
      <c r="J1217" s="82"/>
      <c r="K1217" s="82"/>
      <c r="L1217" s="82"/>
      <c r="M1217" s="82"/>
      <c r="N1217" s="70"/>
      <c r="O1217" s="70"/>
      <c r="P1217" s="70"/>
      <c r="Q1217" s="70"/>
      <c r="R1217" s="70"/>
      <c r="S1217" s="11"/>
      <c r="T1217" s="11"/>
    </row>
    <row r="1218" spans="1:20" ht="13.5" customHeight="1">
      <c r="A1218" s="147"/>
      <c r="B1218" s="148"/>
      <c r="C1218" s="82"/>
      <c r="D1218" s="82"/>
      <c r="E1218" s="82"/>
      <c r="F1218" s="82"/>
      <c r="G1218" s="82"/>
      <c r="H1218" s="82"/>
      <c r="I1218" s="82"/>
      <c r="J1218" s="82"/>
      <c r="K1218" s="82"/>
      <c r="L1218" s="82"/>
      <c r="M1218" s="82"/>
      <c r="N1218" s="70"/>
      <c r="O1218" s="70"/>
      <c r="P1218" s="70"/>
      <c r="Q1218" s="70"/>
      <c r="R1218" s="70"/>
      <c r="S1218" s="11"/>
      <c r="T1218" s="11"/>
    </row>
    <row r="1219" spans="1:20">
      <c r="A1219" s="147"/>
      <c r="B1219" s="148"/>
      <c r="C1219" s="82"/>
      <c r="D1219" s="82"/>
      <c r="E1219" s="82"/>
      <c r="F1219" s="82"/>
      <c r="G1219" s="82"/>
      <c r="H1219" s="82"/>
      <c r="I1219" s="82"/>
      <c r="J1219" s="82"/>
      <c r="K1219" s="82"/>
      <c r="L1219" s="82"/>
      <c r="M1219" s="82"/>
      <c r="N1219" s="70"/>
      <c r="O1219" s="70"/>
      <c r="P1219" s="70"/>
      <c r="Q1219" s="70"/>
      <c r="R1219" s="70"/>
      <c r="S1219" s="11"/>
      <c r="T1219" s="11"/>
    </row>
    <row r="1220" spans="1:20">
      <c r="A1220" s="147"/>
      <c r="B1220" s="148"/>
      <c r="C1220" s="82"/>
      <c r="D1220" s="82"/>
      <c r="E1220" s="82"/>
      <c r="F1220" s="82"/>
      <c r="G1220" s="82"/>
      <c r="H1220" s="82"/>
      <c r="I1220" s="82"/>
      <c r="J1220" s="82"/>
      <c r="K1220" s="82"/>
      <c r="L1220" s="82"/>
      <c r="M1220" s="82"/>
      <c r="N1220" s="70"/>
      <c r="O1220" s="70"/>
      <c r="P1220" s="70"/>
      <c r="Q1220" s="70"/>
      <c r="R1220" s="70"/>
      <c r="S1220" s="11"/>
      <c r="T1220" s="11"/>
    </row>
    <row r="1221" spans="1:20">
      <c r="A1221" s="147"/>
      <c r="B1221" s="148"/>
      <c r="C1221" s="82"/>
      <c r="D1221" s="82"/>
      <c r="E1221" s="82"/>
      <c r="F1221" s="82"/>
      <c r="G1221" s="82"/>
      <c r="H1221" s="82"/>
      <c r="I1221" s="82"/>
      <c r="J1221" s="82"/>
      <c r="K1221" s="82"/>
      <c r="L1221" s="82"/>
      <c r="M1221" s="82"/>
      <c r="N1221" s="70"/>
      <c r="O1221" s="70"/>
      <c r="P1221" s="70"/>
      <c r="Q1221" s="70"/>
      <c r="R1221" s="70"/>
      <c r="S1221" s="11"/>
      <c r="T1221" s="11"/>
    </row>
    <row r="1222" spans="1:20">
      <c r="A1222" s="147" t="s">
        <v>23</v>
      </c>
      <c r="B1222" s="148"/>
      <c r="C1222" s="82">
        <f>SUM(C1216:C1221)</f>
        <v>0</v>
      </c>
      <c r="D1222" s="82">
        <f>SUM(D1216:D1221)</f>
        <v>0</v>
      </c>
      <c r="E1222" s="82"/>
      <c r="F1222" s="82"/>
      <c r="G1222" s="82"/>
      <c r="H1222" s="82"/>
      <c r="I1222" s="82"/>
      <c r="J1222" s="82"/>
      <c r="K1222" s="82"/>
      <c r="L1222" s="82"/>
      <c r="M1222" s="82"/>
      <c r="N1222" s="70"/>
      <c r="O1222" s="70"/>
      <c r="P1222" s="70"/>
      <c r="Q1222" s="70"/>
      <c r="R1222" s="70"/>
      <c r="S1222" s="11"/>
      <c r="T1222" s="11"/>
    </row>
    <row r="1223" spans="1:20">
      <c r="A1223" s="170" t="s">
        <v>285</v>
      </c>
      <c r="B1223" s="170"/>
      <c r="C1223" s="70"/>
      <c r="D1223" s="70"/>
      <c r="E1223" s="70"/>
      <c r="F1223" s="70"/>
      <c r="G1223" s="70"/>
      <c r="H1223" s="70"/>
      <c r="I1223" s="70"/>
      <c r="J1223" s="70"/>
      <c r="K1223" s="70"/>
      <c r="L1223" s="70"/>
      <c r="M1223" s="70"/>
      <c r="N1223" s="70"/>
      <c r="O1223" s="70"/>
      <c r="P1223" s="70"/>
      <c r="Q1223" s="70"/>
      <c r="R1223" s="70"/>
      <c r="S1223" s="11"/>
      <c r="T1223" s="11"/>
    </row>
    <row r="1224" spans="1:20">
      <c r="A1224" s="171" t="s">
        <v>282</v>
      </c>
      <c r="B1224" s="172"/>
      <c r="C1224" s="71">
        <f>C1222</f>
        <v>0</v>
      </c>
      <c r="D1224" s="71">
        <f t="shared" ref="D1224:M1224" si="78">C1224+D1222</f>
        <v>0</v>
      </c>
      <c r="E1224" s="71">
        <f t="shared" si="78"/>
        <v>0</v>
      </c>
      <c r="F1224" s="71">
        <f t="shared" si="78"/>
        <v>0</v>
      </c>
      <c r="G1224" s="71">
        <f t="shared" si="78"/>
        <v>0</v>
      </c>
      <c r="H1224" s="71">
        <f t="shared" si="78"/>
        <v>0</v>
      </c>
      <c r="I1224" s="71">
        <f t="shared" si="78"/>
        <v>0</v>
      </c>
      <c r="J1224" s="71">
        <f t="shared" si="78"/>
        <v>0</v>
      </c>
      <c r="K1224" s="71">
        <f t="shared" si="78"/>
        <v>0</v>
      </c>
      <c r="L1224" s="71">
        <f t="shared" si="78"/>
        <v>0</v>
      </c>
      <c r="M1224" s="72">
        <f t="shared" si="78"/>
        <v>0</v>
      </c>
      <c r="N1224" s="115"/>
      <c r="O1224" s="115"/>
      <c r="P1224" s="115"/>
      <c r="Q1224" s="115"/>
      <c r="R1224" s="115"/>
      <c r="S1224" s="11"/>
      <c r="T1224" s="11"/>
    </row>
    <row r="1225" spans="1:20">
      <c r="A1225" s="173" t="s">
        <v>284</v>
      </c>
      <c r="B1225" s="174"/>
      <c r="C1225" s="73">
        <f>$C$324-C1224</f>
        <v>0</v>
      </c>
      <c r="D1225" s="73">
        <f>C1225-D1222</f>
        <v>0</v>
      </c>
      <c r="E1225" s="73">
        <f>D1225-E1222</f>
        <v>0</v>
      </c>
      <c r="F1225" s="73">
        <f t="shared" ref="F1225:M1225" si="79">E1225-F1222</f>
        <v>0</v>
      </c>
      <c r="G1225" s="73">
        <f t="shared" si="79"/>
        <v>0</v>
      </c>
      <c r="H1225" s="73">
        <f t="shared" si="79"/>
        <v>0</v>
      </c>
      <c r="I1225" s="73">
        <f t="shared" si="79"/>
        <v>0</v>
      </c>
      <c r="J1225" s="73">
        <f t="shared" si="79"/>
        <v>0</v>
      </c>
      <c r="K1225" s="73">
        <f t="shared" si="79"/>
        <v>0</v>
      </c>
      <c r="L1225" s="73">
        <f t="shared" si="79"/>
        <v>0</v>
      </c>
      <c r="M1225" s="74">
        <f t="shared" si="79"/>
        <v>0</v>
      </c>
      <c r="N1225" s="115"/>
      <c r="O1225" s="115"/>
      <c r="P1225" s="115"/>
      <c r="Q1225" s="115"/>
      <c r="R1225" s="115"/>
      <c r="S1225" s="11"/>
      <c r="T1225" s="11"/>
    </row>
    <row r="1226" spans="1:20">
      <c r="A1226" s="160" t="s">
        <v>338</v>
      </c>
      <c r="B1226" s="161"/>
      <c r="C1226" s="75" t="e">
        <f t="shared" ref="C1226:M1226" si="80">C1225/D1034</f>
        <v>#DIV/0!</v>
      </c>
      <c r="D1226" s="75" t="e">
        <f t="shared" si="80"/>
        <v>#DIV/0!</v>
      </c>
      <c r="E1226" s="75" t="e">
        <f t="shared" si="80"/>
        <v>#DIV/0!</v>
      </c>
      <c r="F1226" s="75" t="e">
        <f t="shared" si="80"/>
        <v>#DIV/0!</v>
      </c>
      <c r="G1226" s="75" t="e">
        <f t="shared" si="80"/>
        <v>#DIV/0!</v>
      </c>
      <c r="H1226" s="75" t="e">
        <f t="shared" si="80"/>
        <v>#DIV/0!</v>
      </c>
      <c r="I1226" s="75" t="e">
        <f t="shared" si="80"/>
        <v>#DIV/0!</v>
      </c>
      <c r="J1226" s="75" t="e">
        <f t="shared" si="80"/>
        <v>#DIV/0!</v>
      </c>
      <c r="K1226" s="75" t="e">
        <f t="shared" si="80"/>
        <v>#DIV/0!</v>
      </c>
      <c r="L1226" s="75" t="e">
        <f t="shared" si="80"/>
        <v>#DIV/0!</v>
      </c>
      <c r="M1226" s="76" t="e">
        <f t="shared" si="80"/>
        <v>#DIV/0!</v>
      </c>
      <c r="N1226" s="116"/>
      <c r="O1226" s="116"/>
      <c r="P1226" s="116"/>
      <c r="Q1226" s="116"/>
      <c r="R1226" s="116"/>
      <c r="S1226" s="11"/>
      <c r="T1226" s="11"/>
    </row>
    <row r="1227" spans="1:20">
      <c r="A1227" s="79"/>
      <c r="B1227" s="79"/>
      <c r="C1227" s="79"/>
      <c r="D1227" s="79"/>
      <c r="E1227" s="79"/>
      <c r="F1227" s="79"/>
      <c r="G1227" s="79"/>
      <c r="H1227" s="79"/>
      <c r="I1227" s="79"/>
      <c r="J1227" s="79"/>
      <c r="K1227" s="79"/>
      <c r="L1227" s="79"/>
    </row>
    <row r="1228" spans="1:20">
      <c r="A1228" s="133"/>
      <c r="B1228" s="133"/>
      <c r="C1228" s="133"/>
      <c r="D1228" s="79"/>
      <c r="E1228" s="79"/>
      <c r="F1228" s="79"/>
      <c r="G1228" s="79"/>
      <c r="H1228" s="79"/>
      <c r="I1228" s="79"/>
      <c r="J1228" s="79"/>
      <c r="K1228" s="79"/>
      <c r="L1228" s="79"/>
    </row>
    <row r="1229" spans="1:20">
      <c r="A1229" s="143"/>
      <c r="B1229" s="143"/>
      <c r="C1229" s="143"/>
      <c r="D1229" s="143"/>
      <c r="E1229" s="143"/>
      <c r="F1229" s="143"/>
      <c r="G1229" s="143"/>
      <c r="H1229" s="143"/>
      <c r="I1229" s="143"/>
      <c r="J1229" s="143"/>
      <c r="K1229" s="143"/>
      <c r="L1229" s="143"/>
      <c r="M1229" s="143"/>
    </row>
    <row r="1230" spans="1:20">
      <c r="A1230" s="143"/>
      <c r="B1230" s="143"/>
      <c r="C1230" s="143"/>
      <c r="D1230" s="143"/>
      <c r="E1230" s="143"/>
      <c r="F1230" s="143"/>
      <c r="G1230" s="143"/>
      <c r="H1230" s="143"/>
      <c r="I1230" s="143"/>
      <c r="J1230" s="143"/>
      <c r="K1230" s="143"/>
      <c r="L1230" s="143"/>
      <c r="M1230" s="143"/>
    </row>
    <row r="1231" spans="1:20">
      <c r="A1231" s="143"/>
      <c r="B1231" s="143"/>
      <c r="C1231" s="143"/>
      <c r="D1231" s="143"/>
      <c r="E1231" s="143"/>
      <c r="F1231" s="143"/>
      <c r="G1231" s="143"/>
      <c r="H1231" s="143"/>
      <c r="I1231" s="143"/>
      <c r="J1231" s="143"/>
      <c r="K1231" s="143"/>
      <c r="L1231" s="143"/>
      <c r="M1231" s="143"/>
    </row>
    <row r="1238" spans="1:16">
      <c r="A1238" s="135"/>
      <c r="B1238" s="137" t="s">
        <v>421</v>
      </c>
      <c r="C1238" s="137"/>
      <c r="D1238" s="137"/>
      <c r="E1238" s="137"/>
      <c r="F1238" s="137"/>
      <c r="G1238" s="137"/>
      <c r="H1238" s="137"/>
      <c r="I1238" s="137"/>
      <c r="J1238" s="137"/>
      <c r="K1238" s="137"/>
      <c r="L1238" s="137"/>
      <c r="M1238" s="137"/>
      <c r="N1238" s="137"/>
      <c r="O1238" s="137"/>
      <c r="P1238" s="137"/>
    </row>
    <row r="1239" spans="1:16" ht="14.25" thickBot="1">
      <c r="A1239" s="136"/>
      <c r="B1239" s="138"/>
      <c r="C1239" s="138"/>
      <c r="D1239" s="138"/>
      <c r="E1239" s="138"/>
      <c r="F1239" s="138"/>
      <c r="G1239" s="138"/>
      <c r="H1239" s="138"/>
      <c r="I1239" s="138"/>
      <c r="J1239" s="138"/>
      <c r="K1239" s="138"/>
      <c r="L1239" s="138"/>
      <c r="M1239" s="138"/>
      <c r="N1239" s="138"/>
      <c r="O1239" s="138"/>
      <c r="P1239" s="138"/>
    </row>
    <row r="1242" spans="1:16" ht="14.25">
      <c r="A1242" s="129" t="s">
        <v>422</v>
      </c>
    </row>
    <row r="1243" spans="1:16">
      <c r="A1243" s="10"/>
    </row>
    <row r="1244" spans="1:16">
      <c r="A1244" s="133" t="s">
        <v>190</v>
      </c>
      <c r="B1244" s="133"/>
      <c r="C1244" s="133"/>
      <c r="D1244" s="133"/>
    </row>
    <row r="1245" spans="1:16" ht="13.5" customHeight="1">
      <c r="A1245" s="134"/>
      <c r="B1245" s="134"/>
      <c r="C1245" s="134"/>
      <c r="D1245" s="134"/>
      <c r="E1245" s="134"/>
      <c r="F1245" s="134"/>
      <c r="G1245" s="134"/>
      <c r="H1245" s="134"/>
      <c r="I1245" s="134"/>
      <c r="J1245" s="134"/>
      <c r="K1245" s="134"/>
      <c r="L1245" s="134"/>
      <c r="M1245" s="134"/>
      <c r="N1245" s="134"/>
    </row>
    <row r="1246" spans="1:16" ht="13.5" customHeight="1">
      <c r="A1246" s="134"/>
      <c r="B1246" s="134"/>
      <c r="C1246" s="134"/>
      <c r="D1246" s="134"/>
      <c r="E1246" s="134"/>
      <c r="F1246" s="134"/>
      <c r="G1246" s="134"/>
      <c r="H1246" s="134"/>
      <c r="I1246" s="134"/>
      <c r="J1246" s="134"/>
      <c r="K1246" s="134"/>
      <c r="L1246" s="134"/>
      <c r="M1246" s="134"/>
      <c r="N1246" s="134"/>
    </row>
    <row r="1247" spans="1:16">
      <c r="A1247" s="134"/>
      <c r="B1247" s="134"/>
      <c r="C1247" s="134"/>
      <c r="D1247" s="134"/>
      <c r="E1247" s="134"/>
      <c r="F1247" s="134"/>
      <c r="G1247" s="134"/>
      <c r="H1247" s="134"/>
      <c r="I1247" s="134"/>
      <c r="J1247" s="134"/>
      <c r="K1247" s="134"/>
      <c r="L1247" s="134"/>
      <c r="M1247" s="134"/>
      <c r="N1247" s="134"/>
    </row>
    <row r="1248" spans="1:16">
      <c r="A1248" s="134"/>
      <c r="B1248" s="134"/>
      <c r="C1248" s="134"/>
      <c r="D1248" s="134"/>
      <c r="E1248" s="134"/>
      <c r="F1248" s="134"/>
      <c r="G1248" s="134"/>
      <c r="H1248" s="134"/>
      <c r="I1248" s="134"/>
      <c r="J1248" s="134"/>
      <c r="K1248" s="134"/>
      <c r="L1248" s="134"/>
      <c r="M1248" s="134"/>
      <c r="N1248" s="134"/>
    </row>
    <row r="1250" spans="1:14">
      <c r="A1250" s="133" t="s">
        <v>191</v>
      </c>
      <c r="B1250" s="133"/>
      <c r="C1250" s="133"/>
      <c r="D1250" s="133"/>
    </row>
    <row r="1251" spans="1:14" ht="13.5" customHeight="1">
      <c r="A1251" s="134"/>
      <c r="B1251" s="134"/>
      <c r="C1251" s="134"/>
      <c r="D1251" s="134"/>
      <c r="E1251" s="134"/>
      <c r="F1251" s="134"/>
      <c r="G1251" s="134"/>
      <c r="H1251" s="134"/>
      <c r="I1251" s="134"/>
      <c r="J1251" s="134"/>
      <c r="K1251" s="134"/>
      <c r="L1251" s="134"/>
      <c r="M1251" s="134"/>
      <c r="N1251" s="134"/>
    </row>
    <row r="1252" spans="1:14" ht="13.5" customHeight="1">
      <c r="A1252" s="134"/>
      <c r="B1252" s="134"/>
      <c r="C1252" s="134"/>
      <c r="D1252" s="134"/>
      <c r="E1252" s="134"/>
      <c r="F1252" s="134"/>
      <c r="G1252" s="134"/>
      <c r="H1252" s="134"/>
      <c r="I1252" s="134"/>
      <c r="J1252" s="134"/>
      <c r="K1252" s="134"/>
      <c r="L1252" s="134"/>
      <c r="M1252" s="134"/>
      <c r="N1252" s="134"/>
    </row>
    <row r="1253" spans="1:14">
      <c r="A1253" s="134"/>
      <c r="B1253" s="134"/>
      <c r="C1253" s="134"/>
      <c r="D1253" s="134"/>
      <c r="E1253" s="134"/>
      <c r="F1253" s="134"/>
      <c r="G1253" s="134"/>
      <c r="H1253" s="134"/>
      <c r="I1253" s="134"/>
      <c r="J1253" s="134"/>
      <c r="K1253" s="134"/>
      <c r="L1253" s="134"/>
      <c r="M1253" s="134"/>
      <c r="N1253" s="134"/>
    </row>
    <row r="1254" spans="1:14">
      <c r="A1254" s="134"/>
      <c r="B1254" s="134"/>
      <c r="C1254" s="134"/>
      <c r="D1254" s="134"/>
      <c r="E1254" s="134"/>
      <c r="F1254" s="134"/>
      <c r="G1254" s="134"/>
      <c r="H1254" s="134"/>
      <c r="I1254" s="134"/>
      <c r="J1254" s="134"/>
      <c r="K1254" s="134"/>
      <c r="L1254" s="134"/>
      <c r="M1254" s="134"/>
      <c r="N1254" s="134"/>
    </row>
    <row r="1256" spans="1:14" ht="14.25">
      <c r="A1256" s="129" t="s">
        <v>423</v>
      </c>
    </row>
    <row r="1257" spans="1:14">
      <c r="A1257" s="10"/>
    </row>
    <row r="1258" spans="1:14">
      <c r="A1258" s="133" t="s">
        <v>192</v>
      </c>
      <c r="B1258" s="133"/>
      <c r="C1258" s="133"/>
      <c r="D1258" s="133"/>
    </row>
    <row r="1259" spans="1:14" ht="13.5" customHeight="1">
      <c r="A1259" s="134"/>
      <c r="B1259" s="134"/>
      <c r="C1259" s="134"/>
      <c r="D1259" s="134"/>
      <c r="E1259" s="134"/>
      <c r="F1259" s="134"/>
      <c r="G1259" s="134"/>
      <c r="H1259" s="134"/>
      <c r="I1259" s="134"/>
      <c r="J1259" s="134"/>
      <c r="K1259" s="134"/>
      <c r="L1259" s="134"/>
      <c r="M1259" s="134"/>
      <c r="N1259" s="134"/>
    </row>
    <row r="1260" spans="1:14" ht="13.5" customHeight="1">
      <c r="A1260" s="134"/>
      <c r="B1260" s="134"/>
      <c r="C1260" s="134"/>
      <c r="D1260" s="134"/>
      <c r="E1260" s="134"/>
      <c r="F1260" s="134"/>
      <c r="G1260" s="134"/>
      <c r="H1260" s="134"/>
      <c r="I1260" s="134"/>
      <c r="J1260" s="134"/>
      <c r="K1260" s="134"/>
      <c r="L1260" s="134"/>
      <c r="M1260" s="134"/>
      <c r="N1260" s="134"/>
    </row>
    <row r="1261" spans="1:14">
      <c r="A1261" s="134"/>
      <c r="B1261" s="134"/>
      <c r="C1261" s="134"/>
      <c r="D1261" s="134"/>
      <c r="E1261" s="134"/>
      <c r="F1261" s="134"/>
      <c r="G1261" s="134"/>
      <c r="H1261" s="134"/>
      <c r="I1261" s="134"/>
      <c r="J1261" s="134"/>
      <c r="K1261" s="134"/>
      <c r="L1261" s="134"/>
      <c r="M1261" s="134"/>
      <c r="N1261" s="134"/>
    </row>
    <row r="1262" spans="1:14">
      <c r="A1262" s="134"/>
      <c r="B1262" s="134"/>
      <c r="C1262" s="134"/>
      <c r="D1262" s="134"/>
      <c r="E1262" s="134"/>
      <c r="F1262" s="134"/>
      <c r="G1262" s="134"/>
      <c r="H1262" s="134"/>
      <c r="I1262" s="134"/>
      <c r="J1262" s="134"/>
      <c r="K1262" s="134"/>
      <c r="L1262" s="134"/>
      <c r="M1262" s="134"/>
      <c r="N1262" s="134"/>
    </row>
    <row r="1264" spans="1:14">
      <c r="A1264" s="133" t="s">
        <v>193</v>
      </c>
      <c r="B1264" s="133"/>
      <c r="C1264" s="133"/>
      <c r="D1264" s="133"/>
    </row>
    <row r="1265" spans="1:12">
      <c r="A1265" s="227"/>
      <c r="B1265" s="227"/>
      <c r="C1265" s="227"/>
      <c r="D1265" s="227"/>
      <c r="E1265" s="227"/>
      <c r="F1265" s="227"/>
      <c r="G1265" s="227"/>
      <c r="H1265" s="227"/>
      <c r="I1265" s="227"/>
      <c r="J1265" s="227"/>
      <c r="K1265" s="227"/>
      <c r="L1265" s="227"/>
    </row>
    <row r="1266" spans="1:12">
      <c r="A1266" s="227"/>
      <c r="B1266" s="227"/>
      <c r="C1266" s="227"/>
      <c r="D1266" s="227"/>
      <c r="E1266" s="227"/>
      <c r="F1266" s="227"/>
      <c r="G1266" s="227"/>
      <c r="H1266" s="227"/>
      <c r="I1266" s="227"/>
      <c r="J1266" s="227"/>
      <c r="K1266" s="227"/>
      <c r="L1266" s="227"/>
    </row>
    <row r="1267" spans="1:12">
      <c r="A1267" s="227"/>
      <c r="B1267" s="227"/>
      <c r="C1267" s="227"/>
      <c r="D1267" s="227"/>
      <c r="E1267" s="227"/>
      <c r="F1267" s="227"/>
      <c r="G1267" s="227"/>
      <c r="H1267" s="227"/>
      <c r="I1267" s="227"/>
      <c r="J1267" s="227"/>
      <c r="K1267" s="227"/>
      <c r="L1267" s="227"/>
    </row>
    <row r="1269" spans="1:12">
      <c r="A1269" s="133" t="s">
        <v>194</v>
      </c>
      <c r="B1269" s="133"/>
      <c r="C1269" s="133"/>
      <c r="D1269" s="133"/>
    </row>
    <row r="1270" spans="1:12">
      <c r="A1270" s="227"/>
      <c r="B1270" s="227"/>
      <c r="C1270" s="227"/>
      <c r="D1270" s="227"/>
      <c r="E1270" s="227"/>
      <c r="F1270" s="227"/>
      <c r="G1270" s="227"/>
      <c r="H1270" s="227"/>
      <c r="I1270" s="227"/>
      <c r="J1270" s="227"/>
      <c r="K1270" s="227"/>
      <c r="L1270" s="227"/>
    </row>
    <row r="1271" spans="1:12">
      <c r="A1271" s="227"/>
      <c r="B1271" s="227"/>
      <c r="C1271" s="227"/>
      <c r="D1271" s="227"/>
      <c r="E1271" s="227"/>
      <c r="F1271" s="227"/>
      <c r="G1271" s="227"/>
      <c r="H1271" s="227"/>
      <c r="I1271" s="227"/>
      <c r="J1271" s="227"/>
      <c r="K1271" s="227"/>
      <c r="L1271" s="227"/>
    </row>
    <row r="1272" spans="1:12">
      <c r="A1272" s="227"/>
      <c r="B1272" s="227"/>
      <c r="C1272" s="227"/>
      <c r="D1272" s="227"/>
      <c r="E1272" s="227"/>
      <c r="F1272" s="227"/>
      <c r="G1272" s="227"/>
      <c r="H1272" s="227"/>
      <c r="I1272" s="227"/>
      <c r="J1272" s="227"/>
      <c r="K1272" s="227"/>
      <c r="L1272" s="227"/>
    </row>
    <row r="1274" spans="1:12" ht="14.25">
      <c r="A1274" s="129" t="s">
        <v>424</v>
      </c>
    </row>
    <row r="1275" spans="1:12">
      <c r="A1275" s="227"/>
      <c r="B1275" s="227"/>
      <c r="C1275" s="227"/>
      <c r="D1275" s="227"/>
      <c r="E1275" s="227"/>
      <c r="F1275" s="227"/>
      <c r="G1275" s="227"/>
      <c r="H1275" s="227"/>
      <c r="I1275" s="227"/>
      <c r="J1275" s="227"/>
      <c r="K1275" s="227"/>
      <c r="L1275" s="227"/>
    </row>
    <row r="1276" spans="1:12">
      <c r="A1276" s="227"/>
      <c r="B1276" s="227"/>
      <c r="C1276" s="227"/>
      <c r="D1276" s="227"/>
      <c r="E1276" s="227"/>
      <c r="F1276" s="227"/>
      <c r="G1276" s="227"/>
      <c r="H1276" s="227"/>
      <c r="I1276" s="227"/>
      <c r="J1276" s="227"/>
      <c r="K1276" s="227"/>
      <c r="L1276" s="227"/>
    </row>
    <row r="1277" spans="1:12">
      <c r="A1277" s="227"/>
      <c r="B1277" s="227"/>
      <c r="C1277" s="227"/>
      <c r="D1277" s="227"/>
      <c r="E1277" s="227"/>
      <c r="F1277" s="227"/>
      <c r="G1277" s="227"/>
      <c r="H1277" s="227"/>
      <c r="I1277" s="227"/>
      <c r="J1277" s="227"/>
      <c r="K1277" s="227"/>
      <c r="L1277" s="227"/>
    </row>
  </sheetData>
  <mergeCells count="1170">
    <mergeCell ref="A383:G383"/>
    <mergeCell ref="H383:I383"/>
    <mergeCell ref="J383:K383"/>
    <mergeCell ref="L383:M383"/>
    <mergeCell ref="N383:O383"/>
    <mergeCell ref="L384:M384"/>
    <mergeCell ref="N384:O384"/>
    <mergeCell ref="L385:M385"/>
    <mergeCell ref="N385:O385"/>
    <mergeCell ref="H385:I385"/>
    <mergeCell ref="J385:K385"/>
    <mergeCell ref="N378:O378"/>
    <mergeCell ref="L380:M380"/>
    <mergeCell ref="N380:O380"/>
    <mergeCell ref="H378:I378"/>
    <mergeCell ref="H380:I380"/>
    <mergeCell ref="H382:I382"/>
    <mergeCell ref="L382:M382"/>
    <mergeCell ref="N382:O382"/>
    <mergeCell ref="H384:I384"/>
    <mergeCell ref="J382:K382"/>
    <mergeCell ref="L371:M371"/>
    <mergeCell ref="N371:O371"/>
    <mergeCell ref="L372:M372"/>
    <mergeCell ref="N372:O372"/>
    <mergeCell ref="L373:M373"/>
    <mergeCell ref="N373:O373"/>
    <mergeCell ref="L374:M374"/>
    <mergeCell ref="N374:O374"/>
    <mergeCell ref="L381:M381"/>
    <mergeCell ref="N381:O381"/>
    <mergeCell ref="L377:M377"/>
    <mergeCell ref="L379:M379"/>
    <mergeCell ref="N379:O379"/>
    <mergeCell ref="L376:M376"/>
    <mergeCell ref="N376:O376"/>
    <mergeCell ref="N377:O377"/>
    <mergeCell ref="L378:M378"/>
    <mergeCell ref="L337:M337"/>
    <mergeCell ref="L338:M338"/>
    <mergeCell ref="A359:O359"/>
    <mergeCell ref="A360:O360"/>
    <mergeCell ref="F331:G331"/>
    <mergeCell ref="H331:I331"/>
    <mergeCell ref="A332:C332"/>
    <mergeCell ref="D332:E332"/>
    <mergeCell ref="A325:C325"/>
    <mergeCell ref="D325:E325"/>
    <mergeCell ref="F325:G325"/>
    <mergeCell ref="H362:I362"/>
    <mergeCell ref="L369:M369"/>
    <mergeCell ref="N369:O369"/>
    <mergeCell ref="H370:I370"/>
    <mergeCell ref="J370:K370"/>
    <mergeCell ref="L370:M370"/>
    <mergeCell ref="N370:O370"/>
    <mergeCell ref="J369:K369"/>
    <mergeCell ref="L363:M363"/>
    <mergeCell ref="N363:O363"/>
    <mergeCell ref="L364:M364"/>
    <mergeCell ref="N364:O364"/>
    <mergeCell ref="L366:M366"/>
    <mergeCell ref="N366:O366"/>
    <mergeCell ref="J362:K362"/>
    <mergeCell ref="J363:K363"/>
    <mergeCell ref="J364:K364"/>
    <mergeCell ref="J366:K366"/>
    <mergeCell ref="J367:K367"/>
    <mergeCell ref="J368:K368"/>
    <mergeCell ref="A367:G370"/>
    <mergeCell ref="H369:I369"/>
    <mergeCell ref="A358:C358"/>
    <mergeCell ref="A337:C337"/>
    <mergeCell ref="D337:E337"/>
    <mergeCell ref="L367:M367"/>
    <mergeCell ref="N367:O367"/>
    <mergeCell ref="L368:M368"/>
    <mergeCell ref="N368:O368"/>
    <mergeCell ref="L361:O362"/>
    <mergeCell ref="L321:M321"/>
    <mergeCell ref="L322:M322"/>
    <mergeCell ref="L323:M323"/>
    <mergeCell ref="L324:M324"/>
    <mergeCell ref="L325:M325"/>
    <mergeCell ref="L326:M326"/>
    <mergeCell ref="L327:M327"/>
    <mergeCell ref="L328:M328"/>
    <mergeCell ref="L329:M329"/>
    <mergeCell ref="L330:M330"/>
    <mergeCell ref="L331:M331"/>
    <mergeCell ref="L332:M332"/>
    <mergeCell ref="L333:M333"/>
    <mergeCell ref="L334:M334"/>
    <mergeCell ref="L335:M335"/>
    <mergeCell ref="L336:M336"/>
    <mergeCell ref="H366:I366"/>
    <mergeCell ref="H367:I367"/>
    <mergeCell ref="H368:I368"/>
    <mergeCell ref="A372:G373"/>
    <mergeCell ref="J384:K384"/>
    <mergeCell ref="F335:G335"/>
    <mergeCell ref="H335:I335"/>
    <mergeCell ref="A336:C336"/>
    <mergeCell ref="D336:E336"/>
    <mergeCell ref="F336:G336"/>
    <mergeCell ref="A331:C331"/>
    <mergeCell ref="D331:E331"/>
    <mergeCell ref="H371:I371"/>
    <mergeCell ref="H372:I372"/>
    <mergeCell ref="H373:I373"/>
    <mergeCell ref="H374:I374"/>
    <mergeCell ref="H376:I376"/>
    <mergeCell ref="H381:I381"/>
    <mergeCell ref="H377:I377"/>
    <mergeCell ref="H336:I336"/>
    <mergeCell ref="A333:C333"/>
    <mergeCell ref="D333:E333"/>
    <mergeCell ref="F333:G333"/>
    <mergeCell ref="J371:K371"/>
    <mergeCell ref="J372:K372"/>
    <mergeCell ref="J373:K373"/>
    <mergeCell ref="J374:K374"/>
    <mergeCell ref="J376:K376"/>
    <mergeCell ref="J377:K377"/>
    <mergeCell ref="J378:K378"/>
    <mergeCell ref="J380:K380"/>
    <mergeCell ref="J381:K381"/>
    <mergeCell ref="A1169:C1169"/>
    <mergeCell ref="A1170:C1170"/>
    <mergeCell ref="A1171:C1171"/>
    <mergeCell ref="A1172:C1172"/>
    <mergeCell ref="A1173:C1173"/>
    <mergeCell ref="A1174:C1174"/>
    <mergeCell ref="A1175:C1175"/>
    <mergeCell ref="A1238:A1239"/>
    <mergeCell ref="B1238:P1239"/>
    <mergeCell ref="A1195:A1196"/>
    <mergeCell ref="B1195:P1196"/>
    <mergeCell ref="A1199:C1199"/>
    <mergeCell ref="A1265:L1267"/>
    <mergeCell ref="A1269:D1269"/>
    <mergeCell ref="A1270:L1272"/>
    <mergeCell ref="A1275:L1277"/>
    <mergeCell ref="L320:M320"/>
    <mergeCell ref="A363:G363"/>
    <mergeCell ref="A364:G364"/>
    <mergeCell ref="A366:G366"/>
    <mergeCell ref="A371:G371"/>
    <mergeCell ref="A374:G374"/>
    <mergeCell ref="A376:G376"/>
    <mergeCell ref="A381:G381"/>
    <mergeCell ref="A377:G377"/>
    <mergeCell ref="A378:G378"/>
    <mergeCell ref="A380:G380"/>
    <mergeCell ref="A382:G382"/>
    <mergeCell ref="A384:G384"/>
    <mergeCell ref="A385:G385"/>
    <mergeCell ref="H363:I363"/>
    <mergeCell ref="H364:I364"/>
    <mergeCell ref="L942:M942"/>
    <mergeCell ref="L943:M943"/>
    <mergeCell ref="L938:M938"/>
    <mergeCell ref="L940:M940"/>
    <mergeCell ref="F941:G941"/>
    <mergeCell ref="F942:G942"/>
    <mergeCell ref="F943:G943"/>
    <mergeCell ref="F938:G938"/>
    <mergeCell ref="F940:G940"/>
    <mergeCell ref="D941:E941"/>
    <mergeCell ref="D942:E942"/>
    <mergeCell ref="D943:E943"/>
    <mergeCell ref="A1258:D1258"/>
    <mergeCell ref="A1264:D1264"/>
    <mergeCell ref="A1228:C1228"/>
    <mergeCell ref="A1250:D1250"/>
    <mergeCell ref="A1244:D1244"/>
    <mergeCell ref="A1245:N1248"/>
    <mergeCell ref="A1251:N1254"/>
    <mergeCell ref="A1259:N1262"/>
    <mergeCell ref="A1160:C1160"/>
    <mergeCell ref="A1176:C1176"/>
    <mergeCell ref="A1177:C1177"/>
    <mergeCell ref="A1178:C1178"/>
    <mergeCell ref="A1179:C1179"/>
    <mergeCell ref="A1161:C1162"/>
    <mergeCell ref="A1163:C1163"/>
    <mergeCell ref="A1164:C1164"/>
    <mergeCell ref="A1165:C1165"/>
    <mergeCell ref="A1166:C1166"/>
    <mergeCell ref="A1167:C1167"/>
    <mergeCell ref="A1168:C1168"/>
    <mergeCell ref="F944:G944"/>
    <mergeCell ref="D945:E945"/>
    <mergeCell ref="F945:G945"/>
    <mergeCell ref="I969:I971"/>
    <mergeCell ref="J969:K971"/>
    <mergeCell ref="L969:M971"/>
    <mergeCell ref="L935:M935"/>
    <mergeCell ref="L936:M936"/>
    <mergeCell ref="L937:M937"/>
    <mergeCell ref="D940:E940"/>
    <mergeCell ref="D938:E938"/>
    <mergeCell ref="A917:C917"/>
    <mergeCell ref="K919:L919"/>
    <mergeCell ref="B919:C919"/>
    <mergeCell ref="L944:M944"/>
    <mergeCell ref="L945:M945"/>
    <mergeCell ref="D944:E944"/>
    <mergeCell ref="J966:K968"/>
    <mergeCell ref="L966:M968"/>
    <mergeCell ref="A935:B935"/>
    <mergeCell ref="A936:B937"/>
    <mergeCell ref="D935:E935"/>
    <mergeCell ref="D936:E936"/>
    <mergeCell ref="D937:E937"/>
    <mergeCell ref="F935:G935"/>
    <mergeCell ref="F936:G936"/>
    <mergeCell ref="F937:G937"/>
    <mergeCell ref="A949:L951"/>
    <mergeCell ref="A938:A942"/>
    <mergeCell ref="B941:B942"/>
    <mergeCell ref="A948:C948"/>
    <mergeCell ref="L941:M941"/>
    <mergeCell ref="A890:C890"/>
    <mergeCell ref="A891:C891"/>
    <mergeCell ref="A896:C896"/>
    <mergeCell ref="A881:N883"/>
    <mergeCell ref="A886:N888"/>
    <mergeCell ref="A897:N899"/>
    <mergeCell ref="A861:N863"/>
    <mergeCell ref="A875:A876"/>
    <mergeCell ref="B875:P876"/>
    <mergeCell ref="A932:C932"/>
    <mergeCell ref="A933:C933"/>
    <mergeCell ref="K925:L925"/>
    <mergeCell ref="K926:L926"/>
    <mergeCell ref="K927:L927"/>
    <mergeCell ref="K928:L928"/>
    <mergeCell ref="K929:L929"/>
    <mergeCell ref="K920:L920"/>
    <mergeCell ref="K921:L921"/>
    <mergeCell ref="K922:L922"/>
    <mergeCell ref="K923:L923"/>
    <mergeCell ref="K924:L924"/>
    <mergeCell ref="A727:B727"/>
    <mergeCell ref="A728:B728"/>
    <mergeCell ref="A799:C799"/>
    <mergeCell ref="A720:C720"/>
    <mergeCell ref="A721:H721"/>
    <mergeCell ref="A723:B723"/>
    <mergeCell ref="A722:B722"/>
    <mergeCell ref="A713:B713"/>
    <mergeCell ref="A708:B708"/>
    <mergeCell ref="A820:B820"/>
    <mergeCell ref="C820:D820"/>
    <mergeCell ref="E820:F820"/>
    <mergeCell ref="G820:H820"/>
    <mergeCell ref="C821:D821"/>
    <mergeCell ref="E821:F821"/>
    <mergeCell ref="G821:H821"/>
    <mergeCell ref="I820:L820"/>
    <mergeCell ref="A819:B819"/>
    <mergeCell ref="C819:D819"/>
    <mergeCell ref="E819:F819"/>
    <mergeCell ref="G819:H819"/>
    <mergeCell ref="I819:L819"/>
    <mergeCell ref="A821:B821"/>
    <mergeCell ref="I821:L821"/>
    <mergeCell ref="I817:L818"/>
    <mergeCell ref="A816:C816"/>
    <mergeCell ref="C817:D817"/>
    <mergeCell ref="E817:F817"/>
    <mergeCell ref="G817:H817"/>
    <mergeCell ref="A817:B818"/>
    <mergeCell ref="C818:D818"/>
    <mergeCell ref="E818:F818"/>
    <mergeCell ref="A669:L673"/>
    <mergeCell ref="A639:D639"/>
    <mergeCell ref="A416:B417"/>
    <mergeCell ref="A418:B418"/>
    <mergeCell ref="A420:B420"/>
    <mergeCell ref="A421:B421"/>
    <mergeCell ref="A422:B422"/>
    <mergeCell ref="A423:B423"/>
    <mergeCell ref="A424:B424"/>
    <mergeCell ref="A425:B425"/>
    <mergeCell ref="A426:B426"/>
    <mergeCell ref="H416:H417"/>
    <mergeCell ref="A709:B709"/>
    <mergeCell ref="A710:B710"/>
    <mergeCell ref="A711:B711"/>
    <mergeCell ref="A712:B712"/>
    <mergeCell ref="A1038:C1038"/>
    <mergeCell ref="A697:B697"/>
    <mergeCell ref="A702:B702"/>
    <mergeCell ref="A703:B703"/>
    <mergeCell ref="A705:C705"/>
    <mergeCell ref="A802:B802"/>
    <mergeCell ref="A780:C780"/>
    <mergeCell ref="A787:C787"/>
    <mergeCell ref="A808:B808"/>
    <mergeCell ref="A809:B809"/>
    <mergeCell ref="A706:B707"/>
    <mergeCell ref="A740:B741"/>
    <mergeCell ref="A742:B742"/>
    <mergeCell ref="A743:B743"/>
    <mergeCell ref="A724:B724"/>
    <mergeCell ref="A725:B725"/>
    <mergeCell ref="D416:G416"/>
    <mergeCell ref="C416:C417"/>
    <mergeCell ref="A419:B419"/>
    <mergeCell ref="A478:N482"/>
    <mergeCell ref="A441:N445"/>
    <mergeCell ref="A647:D647"/>
    <mergeCell ref="A648:L652"/>
    <mergeCell ref="A654:D654"/>
    <mergeCell ref="A661:D661"/>
    <mergeCell ref="A640:L644"/>
    <mergeCell ref="A646:D646"/>
    <mergeCell ref="A655:L659"/>
    <mergeCell ref="A485:N489"/>
    <mergeCell ref="G415:H415"/>
    <mergeCell ref="H397:I397"/>
    <mergeCell ref="A662:L666"/>
    <mergeCell ref="A668:D668"/>
    <mergeCell ref="A411:L413"/>
    <mergeCell ref="A405:C405"/>
    <mergeCell ref="D405:E405"/>
    <mergeCell ref="F405:G405"/>
    <mergeCell ref="H405:I405"/>
    <mergeCell ref="A406:C406"/>
    <mergeCell ref="D406:E406"/>
    <mergeCell ref="F406:G406"/>
    <mergeCell ref="H406:I406"/>
    <mergeCell ref="A408:C408"/>
    <mergeCell ref="D408:E408"/>
    <mergeCell ref="F408:G408"/>
    <mergeCell ref="H408:I408"/>
    <mergeCell ref="A410:C410"/>
    <mergeCell ref="A407:C407"/>
    <mergeCell ref="A404:C404"/>
    <mergeCell ref="D404:E404"/>
    <mergeCell ref="F404:G404"/>
    <mergeCell ref="H404:I404"/>
    <mergeCell ref="A399:C399"/>
    <mergeCell ref="D399:E399"/>
    <mergeCell ref="F399:G399"/>
    <mergeCell ref="H399:I399"/>
    <mergeCell ref="A401:C401"/>
    <mergeCell ref="D401:E401"/>
    <mergeCell ref="F401:G401"/>
    <mergeCell ref="H401:I401"/>
    <mergeCell ref="A400:C400"/>
    <mergeCell ref="D400:E400"/>
    <mergeCell ref="F400:G400"/>
    <mergeCell ref="H400:I400"/>
    <mergeCell ref="A402:C402"/>
    <mergeCell ref="D402:E402"/>
    <mergeCell ref="F402:G402"/>
    <mergeCell ref="H402:I402"/>
    <mergeCell ref="A403:C403"/>
    <mergeCell ref="A306:C306"/>
    <mergeCell ref="D306:E306"/>
    <mergeCell ref="F306:G306"/>
    <mergeCell ref="H306:I306"/>
    <mergeCell ref="A307:C307"/>
    <mergeCell ref="D307:E307"/>
    <mergeCell ref="F307:G307"/>
    <mergeCell ref="H307:I307"/>
    <mergeCell ref="A310:C310"/>
    <mergeCell ref="D310:E310"/>
    <mergeCell ref="F310:G310"/>
    <mergeCell ref="H310:I310"/>
    <mergeCell ref="A308:C308"/>
    <mergeCell ref="D308:E308"/>
    <mergeCell ref="F308:G308"/>
    <mergeCell ref="H308:I308"/>
    <mergeCell ref="A309:C309"/>
    <mergeCell ref="D309:E309"/>
    <mergeCell ref="F309:G309"/>
    <mergeCell ref="H309:I309"/>
    <mergeCell ref="A164:B164"/>
    <mergeCell ref="A165:B165"/>
    <mergeCell ref="A166:B166"/>
    <mergeCell ref="C162:D162"/>
    <mergeCell ref="A174:B174"/>
    <mergeCell ref="C164:D164"/>
    <mergeCell ref="C165:D165"/>
    <mergeCell ref="C166:D166"/>
    <mergeCell ref="E162:F162"/>
    <mergeCell ref="E163:F163"/>
    <mergeCell ref="E164:F164"/>
    <mergeCell ref="E165:F165"/>
    <mergeCell ref="E166:F166"/>
    <mergeCell ref="A162:B162"/>
    <mergeCell ref="A163:B163"/>
    <mergeCell ref="A173:B173"/>
    <mergeCell ref="C173:D173"/>
    <mergeCell ref="D304:E304"/>
    <mergeCell ref="F304:G304"/>
    <mergeCell ref="H304:I304"/>
    <mergeCell ref="A305:C305"/>
    <mergeCell ref="D305:E305"/>
    <mergeCell ref="F305:G305"/>
    <mergeCell ref="H305:I305"/>
    <mergeCell ref="D299:E299"/>
    <mergeCell ref="F303:G303"/>
    <mergeCell ref="A304:C304"/>
    <mergeCell ref="D286:E286"/>
    <mergeCell ref="F286:G286"/>
    <mergeCell ref="H286:I286"/>
    <mergeCell ref="D287:E287"/>
    <mergeCell ref="F287:G287"/>
    <mergeCell ref="H287:I287"/>
    <mergeCell ref="D288:E288"/>
    <mergeCell ref="F288:G288"/>
    <mergeCell ref="H291:I291"/>
    <mergeCell ref="H302:I302"/>
    <mergeCell ref="F298:G298"/>
    <mergeCell ref="H298:I298"/>
    <mergeCell ref="D295:E295"/>
    <mergeCell ref="F295:G295"/>
    <mergeCell ref="H295:I295"/>
    <mergeCell ref="D296:E296"/>
    <mergeCell ref="F296:G296"/>
    <mergeCell ref="H296:I296"/>
    <mergeCell ref="H292:I292"/>
    <mergeCell ref="F292:G292"/>
    <mergeCell ref="F299:G299"/>
    <mergeCell ref="H299:I299"/>
    <mergeCell ref="A303:C303"/>
    <mergeCell ref="D303:E303"/>
    <mergeCell ref="D293:E293"/>
    <mergeCell ref="F293:G293"/>
    <mergeCell ref="H293:I293"/>
    <mergeCell ref="D294:E294"/>
    <mergeCell ref="F294:G294"/>
    <mergeCell ref="H294:I294"/>
    <mergeCell ref="A302:C302"/>
    <mergeCell ref="A298:C298"/>
    <mergeCell ref="A299:C299"/>
    <mergeCell ref="A293:C293"/>
    <mergeCell ref="A294:C294"/>
    <mergeCell ref="A295:C295"/>
    <mergeCell ref="A296:C296"/>
    <mergeCell ref="A297:C297"/>
    <mergeCell ref="H303:I303"/>
    <mergeCell ref="D297:E297"/>
    <mergeCell ref="F297:G297"/>
    <mergeCell ref="H297:I297"/>
    <mergeCell ref="D298:E298"/>
    <mergeCell ref="A292:C292"/>
    <mergeCell ref="D283:E283"/>
    <mergeCell ref="F283:G283"/>
    <mergeCell ref="H283:I283"/>
    <mergeCell ref="D289:E289"/>
    <mergeCell ref="F289:G289"/>
    <mergeCell ref="H289:I289"/>
    <mergeCell ref="D290:E290"/>
    <mergeCell ref="F290:G290"/>
    <mergeCell ref="H290:I290"/>
    <mergeCell ref="A283:C283"/>
    <mergeCell ref="A284:C284"/>
    <mergeCell ref="A285:C285"/>
    <mergeCell ref="A286:C286"/>
    <mergeCell ref="A287:C287"/>
    <mergeCell ref="A288:C288"/>
    <mergeCell ref="A289:C289"/>
    <mergeCell ref="A290:C290"/>
    <mergeCell ref="A291:C291"/>
    <mergeCell ref="H288:I288"/>
    <mergeCell ref="D291:E291"/>
    <mergeCell ref="F291:G291"/>
    <mergeCell ref="D284:E284"/>
    <mergeCell ref="F284:G284"/>
    <mergeCell ref="H284:I284"/>
    <mergeCell ref="D285:E285"/>
    <mergeCell ref="F285:G285"/>
    <mergeCell ref="H285:I285"/>
    <mergeCell ref="D292:E292"/>
    <mergeCell ref="A282:C282"/>
    <mergeCell ref="A202:C202"/>
    <mergeCell ref="A230:C230"/>
    <mergeCell ref="A168:D168"/>
    <mergeCell ref="A178:C178"/>
    <mergeCell ref="D178:F178"/>
    <mergeCell ref="A176:D176"/>
    <mergeCell ref="C169:D169"/>
    <mergeCell ref="C170:D170"/>
    <mergeCell ref="C171:D171"/>
    <mergeCell ref="C172:D172"/>
    <mergeCell ref="C174:D174"/>
    <mergeCell ref="A169:B169"/>
    <mergeCell ref="A170:B170"/>
    <mergeCell ref="A211:C211"/>
    <mergeCell ref="A223:C223"/>
    <mergeCell ref="A171:B171"/>
    <mergeCell ref="A172:B172"/>
    <mergeCell ref="D177:F177"/>
    <mergeCell ref="A196:A197"/>
    <mergeCell ref="B196:P197"/>
    <mergeCell ref="A276:A277"/>
    <mergeCell ref="K178:M178"/>
    <mergeCell ref="A177:C177"/>
    <mergeCell ref="G177:H177"/>
    <mergeCell ref="I177:J177"/>
    <mergeCell ref="K177:M177"/>
    <mergeCell ref="G178:H178"/>
    <mergeCell ref="I178:J178"/>
    <mergeCell ref="H282:I282"/>
    <mergeCell ref="A144:B144"/>
    <mergeCell ref="C144:I144"/>
    <mergeCell ref="J144:K144"/>
    <mergeCell ref="L144:M144"/>
    <mergeCell ref="A145:B145"/>
    <mergeCell ref="C145:I145"/>
    <mergeCell ref="C163:D163"/>
    <mergeCell ref="A154:B154"/>
    <mergeCell ref="C154:E154"/>
    <mergeCell ref="A153:B153"/>
    <mergeCell ref="C153:E153"/>
    <mergeCell ref="A139:B139"/>
    <mergeCell ref="C139:I139"/>
    <mergeCell ref="A131:B131"/>
    <mergeCell ref="C131:M131"/>
    <mergeCell ref="A161:D161"/>
    <mergeCell ref="A124:B124"/>
    <mergeCell ref="A137:D137"/>
    <mergeCell ref="A149:M149"/>
    <mergeCell ref="A151:E151"/>
    <mergeCell ref="A148:I148"/>
    <mergeCell ref="J148:K148"/>
    <mergeCell ref="L148:M148"/>
    <mergeCell ref="A146:B146"/>
    <mergeCell ref="A152:B152"/>
    <mergeCell ref="C152:E152"/>
    <mergeCell ref="A322:C322"/>
    <mergeCell ref="D322:E322"/>
    <mergeCell ref="F322:G322"/>
    <mergeCell ref="H322:I322"/>
    <mergeCell ref="D323:E323"/>
    <mergeCell ref="F323:G323"/>
    <mergeCell ref="H323:I323"/>
    <mergeCell ref="D334:E334"/>
    <mergeCell ref="F334:G334"/>
    <mergeCell ref="H334:I334"/>
    <mergeCell ref="A330:C330"/>
    <mergeCell ref="D330:E330"/>
    <mergeCell ref="C129:M129"/>
    <mergeCell ref="A130:B130"/>
    <mergeCell ref="C130:M130"/>
    <mergeCell ref="C135:M135"/>
    <mergeCell ref="C146:I146"/>
    <mergeCell ref="J146:K146"/>
    <mergeCell ref="L146:M146"/>
    <mergeCell ref="A147:B147"/>
    <mergeCell ref="A142:B142"/>
    <mergeCell ref="C142:I142"/>
    <mergeCell ref="J142:K142"/>
    <mergeCell ref="L142:M142"/>
    <mergeCell ref="A143:B143"/>
    <mergeCell ref="C143:I143"/>
    <mergeCell ref="J143:K143"/>
    <mergeCell ref="L143:M143"/>
    <mergeCell ref="L139:M139"/>
    <mergeCell ref="C147:I147"/>
    <mergeCell ref="J147:K147"/>
    <mergeCell ref="L147:M147"/>
    <mergeCell ref="B913:P914"/>
    <mergeCell ref="H325:I325"/>
    <mergeCell ref="A326:C326"/>
    <mergeCell ref="D326:E326"/>
    <mergeCell ref="F326:G326"/>
    <mergeCell ref="H326:I326"/>
    <mergeCell ref="F330:G330"/>
    <mergeCell ref="H330:I330"/>
    <mergeCell ref="A327:C327"/>
    <mergeCell ref="D327:E327"/>
    <mergeCell ref="F327:G327"/>
    <mergeCell ref="H327:I327"/>
    <mergeCell ref="A328:C328"/>
    <mergeCell ref="D328:E328"/>
    <mergeCell ref="F328:G328"/>
    <mergeCell ref="H328:I328"/>
    <mergeCell ref="H333:I333"/>
    <mergeCell ref="A334:C334"/>
    <mergeCell ref="A415:E415"/>
    <mergeCell ref="A448:N452"/>
    <mergeCell ref="A455:N459"/>
    <mergeCell ref="A462:N466"/>
    <mergeCell ref="A386:O392"/>
    <mergeCell ref="A339:M344"/>
    <mergeCell ref="D403:E403"/>
    <mergeCell ref="A361:G362"/>
    <mergeCell ref="H361:K361"/>
    <mergeCell ref="A379:G379"/>
    <mergeCell ref="H379:I379"/>
    <mergeCell ref="J379:K379"/>
    <mergeCell ref="F332:G332"/>
    <mergeCell ref="H332:I332"/>
    <mergeCell ref="L939:M939"/>
    <mergeCell ref="D939:E939"/>
    <mergeCell ref="F939:G939"/>
    <mergeCell ref="D946:E946"/>
    <mergeCell ref="F946:G946"/>
    <mergeCell ref="A766:C766"/>
    <mergeCell ref="A773:C773"/>
    <mergeCell ref="G818:H818"/>
    <mergeCell ref="A943:A946"/>
    <mergeCell ref="B943:B944"/>
    <mergeCell ref="B945:B946"/>
    <mergeCell ref="L946:M946"/>
    <mergeCell ref="B939:B940"/>
    <mergeCell ref="I824:L824"/>
    <mergeCell ref="A860:C860"/>
    <mergeCell ref="A822:B822"/>
    <mergeCell ref="C822:D822"/>
    <mergeCell ref="E822:F822"/>
    <mergeCell ref="G822:H822"/>
    <mergeCell ref="I822:L822"/>
    <mergeCell ref="A823:B823"/>
    <mergeCell ref="C823:D823"/>
    <mergeCell ref="E823:F823"/>
    <mergeCell ref="G823:H823"/>
    <mergeCell ref="I823:L823"/>
    <mergeCell ref="A826:C826"/>
    <mergeCell ref="A840:C840"/>
    <mergeCell ref="A824:B824"/>
    <mergeCell ref="A851:N853"/>
    <mergeCell ref="A856:N858"/>
    <mergeCell ref="A892:N894"/>
    <mergeCell ref="A913:A914"/>
    <mergeCell ref="A841:N843"/>
    <mergeCell ref="J329:K329"/>
    <mergeCell ref="J330:K330"/>
    <mergeCell ref="J331:K331"/>
    <mergeCell ref="J332:K332"/>
    <mergeCell ref="J333:K333"/>
    <mergeCell ref="J334:K334"/>
    <mergeCell ref="J335:K335"/>
    <mergeCell ref="J336:K336"/>
    <mergeCell ref="J337:K337"/>
    <mergeCell ref="A690:B690"/>
    <mergeCell ref="A691:B691"/>
    <mergeCell ref="A682:C682"/>
    <mergeCell ref="A686:B686"/>
    <mergeCell ref="A685:B685"/>
    <mergeCell ref="G739:H739"/>
    <mergeCell ref="A813:O814"/>
    <mergeCell ref="A329:C329"/>
    <mergeCell ref="D329:E329"/>
    <mergeCell ref="F329:G329"/>
    <mergeCell ref="H329:I329"/>
    <mergeCell ref="D407:E407"/>
    <mergeCell ref="F407:G407"/>
    <mergeCell ref="H407:I407"/>
    <mergeCell ref="F337:G337"/>
    <mergeCell ref="H337:I337"/>
    <mergeCell ref="A338:C338"/>
    <mergeCell ref="D338:E338"/>
    <mergeCell ref="F338:G338"/>
    <mergeCell ref="H338:I338"/>
    <mergeCell ref="A335:C335"/>
    <mergeCell ref="D335:E335"/>
    <mergeCell ref="A745:B745"/>
    <mergeCell ref="A746:B746"/>
    <mergeCell ref="A747:B747"/>
    <mergeCell ref="A759:C759"/>
    <mergeCell ref="A812:B812"/>
    <mergeCell ref="A803:B803"/>
    <mergeCell ref="A804:B804"/>
    <mergeCell ref="A805:B805"/>
    <mergeCell ref="A806:B806"/>
    <mergeCell ref="A807:B807"/>
    <mergeCell ref="A800:B801"/>
    <mergeCell ref="A810:B810"/>
    <mergeCell ref="A811:B811"/>
    <mergeCell ref="I966:I968"/>
    <mergeCell ref="C824:D824"/>
    <mergeCell ref="E824:F824"/>
    <mergeCell ref="G824:H824"/>
    <mergeCell ref="A836:A837"/>
    <mergeCell ref="B836:P837"/>
    <mergeCell ref="A879:C879"/>
    <mergeCell ref="A880:C880"/>
    <mergeCell ref="A885:C885"/>
    <mergeCell ref="A855:C855"/>
    <mergeCell ref="A845:C845"/>
    <mergeCell ref="A850:C850"/>
    <mergeCell ref="K930:L930"/>
    <mergeCell ref="A918:I918"/>
    <mergeCell ref="J918:L918"/>
    <mergeCell ref="A832:N834"/>
    <mergeCell ref="A846:N848"/>
    <mergeCell ref="N966:O968"/>
    <mergeCell ref="A934:O934"/>
    <mergeCell ref="B32:N34"/>
    <mergeCell ref="B15:N19"/>
    <mergeCell ref="B35:N37"/>
    <mergeCell ref="L682:M682"/>
    <mergeCell ref="L705:M705"/>
    <mergeCell ref="A125:B125"/>
    <mergeCell ref="C125:M125"/>
    <mergeCell ref="A126:B126"/>
    <mergeCell ref="C126:M126"/>
    <mergeCell ref="A127:B127"/>
    <mergeCell ref="C127:M127"/>
    <mergeCell ref="A138:B138"/>
    <mergeCell ref="C138:I138"/>
    <mergeCell ref="J138:K138"/>
    <mergeCell ref="L138:M138"/>
    <mergeCell ref="A133:B133"/>
    <mergeCell ref="C133:M133"/>
    <mergeCell ref="A134:B134"/>
    <mergeCell ref="C134:M134"/>
    <mergeCell ref="A135:B135"/>
    <mergeCell ref="L319:M319"/>
    <mergeCell ref="A319:C319"/>
    <mergeCell ref="A320:C320"/>
    <mergeCell ref="D320:E320"/>
    <mergeCell ref="F320:G320"/>
    <mergeCell ref="H320:I320"/>
    <mergeCell ref="A321:C321"/>
    <mergeCell ref="D321:E321"/>
    <mergeCell ref="F321:G321"/>
    <mergeCell ref="H321:I321"/>
    <mergeCell ref="A324:C324"/>
    <mergeCell ref="D324:E324"/>
    <mergeCell ref="O39:P39"/>
    <mergeCell ref="A224:O228"/>
    <mergeCell ref="A231:O235"/>
    <mergeCell ref="A140:B140"/>
    <mergeCell ref="C140:I140"/>
    <mergeCell ref="J140:K140"/>
    <mergeCell ref="L140:M140"/>
    <mergeCell ref="A141:B141"/>
    <mergeCell ref="C141:I141"/>
    <mergeCell ref="J141:K141"/>
    <mergeCell ref="L141:M141"/>
    <mergeCell ref="J145:K145"/>
    <mergeCell ref="L145:M145"/>
    <mergeCell ref="J338:K338"/>
    <mergeCell ref="J320:K320"/>
    <mergeCell ref="J321:K321"/>
    <mergeCell ref="J322:K322"/>
    <mergeCell ref="J323:K323"/>
    <mergeCell ref="J324:K324"/>
    <mergeCell ref="J325:K325"/>
    <mergeCell ref="J326:K326"/>
    <mergeCell ref="J327:K327"/>
    <mergeCell ref="J328:K328"/>
    <mergeCell ref="A323:C323"/>
    <mergeCell ref="J139:K139"/>
    <mergeCell ref="A132:B132"/>
    <mergeCell ref="C132:M132"/>
    <mergeCell ref="A128:B128"/>
    <mergeCell ref="C128:M128"/>
    <mergeCell ref="A129:B129"/>
    <mergeCell ref="F324:G324"/>
    <mergeCell ref="H324:I324"/>
    <mergeCell ref="A40:A41"/>
    <mergeCell ref="B40:P41"/>
    <mergeCell ref="A79:A80"/>
    <mergeCell ref="B79:P80"/>
    <mergeCell ref="A118:A119"/>
    <mergeCell ref="B118:P119"/>
    <mergeCell ref="A157:A158"/>
    <mergeCell ref="B157:P158"/>
    <mergeCell ref="A730:O737"/>
    <mergeCell ref="A760:N764"/>
    <mergeCell ref="A767:N771"/>
    <mergeCell ref="A827:N829"/>
    <mergeCell ref="A726:B726"/>
    <mergeCell ref="A699:B699"/>
    <mergeCell ref="A701:B701"/>
    <mergeCell ref="A692:B692"/>
    <mergeCell ref="A693:B693"/>
    <mergeCell ref="N721:O721"/>
    <mergeCell ref="A700:B700"/>
    <mergeCell ref="A694:B694"/>
    <mergeCell ref="A695:B695"/>
    <mergeCell ref="A696:B696"/>
    <mergeCell ref="A687:B687"/>
    <mergeCell ref="A688:B688"/>
    <mergeCell ref="A689:B689"/>
    <mergeCell ref="B83:N101"/>
    <mergeCell ref="A365:G365"/>
    <mergeCell ref="H365:I365"/>
    <mergeCell ref="L375:M375"/>
    <mergeCell ref="N375:O375"/>
    <mergeCell ref="A683:B684"/>
    <mergeCell ref="A681:C681"/>
    <mergeCell ref="B995:P996"/>
    <mergeCell ref="A237:A238"/>
    <mergeCell ref="B237:P238"/>
    <mergeCell ref="A594:A595"/>
    <mergeCell ref="B594:P595"/>
    <mergeCell ref="A523:N527"/>
    <mergeCell ref="A530:N534"/>
    <mergeCell ref="A537:N541"/>
    <mergeCell ref="A566:N570"/>
    <mergeCell ref="B276:P277"/>
    <mergeCell ref="A315:A316"/>
    <mergeCell ref="B315:P316"/>
    <mergeCell ref="A354:A355"/>
    <mergeCell ref="B354:P355"/>
    <mergeCell ref="A393:A394"/>
    <mergeCell ref="B393:P394"/>
    <mergeCell ref="A427:L431"/>
    <mergeCell ref="A432:A433"/>
    <mergeCell ref="B432:P433"/>
    <mergeCell ref="J365:K365"/>
    <mergeCell ref="L365:M365"/>
    <mergeCell ref="N365:O365"/>
    <mergeCell ref="A375:G375"/>
    <mergeCell ref="H375:I375"/>
    <mergeCell ref="J375:K375"/>
    <mergeCell ref="A698:B698"/>
    <mergeCell ref="A397:C397"/>
    <mergeCell ref="A398:C398"/>
    <mergeCell ref="D398:E398"/>
    <mergeCell ref="F398:G398"/>
    <mergeCell ref="H398:I398"/>
    <mergeCell ref="F403:G403"/>
    <mergeCell ref="B1005:C1005"/>
    <mergeCell ref="B1006:C1006"/>
    <mergeCell ref="A1007:C1007"/>
    <mergeCell ref="B1008:C1008"/>
    <mergeCell ref="A1009:C1009"/>
    <mergeCell ref="B1010:C1010"/>
    <mergeCell ref="B1011:C1011"/>
    <mergeCell ref="A1012:C1012"/>
    <mergeCell ref="A1013:C1013"/>
    <mergeCell ref="A999:B999"/>
    <mergeCell ref="A1000:C1001"/>
    <mergeCell ref="A1002:C1002"/>
    <mergeCell ref="B1003:C1003"/>
    <mergeCell ref="A1004:C1004"/>
    <mergeCell ref="C609:G609"/>
    <mergeCell ref="H609:L609"/>
    <mergeCell ref="C610:G610"/>
    <mergeCell ref="H610:L610"/>
    <mergeCell ref="A611:B612"/>
    <mergeCell ref="C611:G611"/>
    <mergeCell ref="H611:L611"/>
    <mergeCell ref="C612:G612"/>
    <mergeCell ref="H612:L612"/>
    <mergeCell ref="A613:B614"/>
    <mergeCell ref="C613:G613"/>
    <mergeCell ref="H613:L613"/>
    <mergeCell ref="C614:G614"/>
    <mergeCell ref="H614:L614"/>
    <mergeCell ref="A615:B616"/>
    <mergeCell ref="A635:A636"/>
    <mergeCell ref="B635:P636"/>
    <mergeCell ref="A995:A996"/>
    <mergeCell ref="B1023:C1023"/>
    <mergeCell ref="B1024:C1024"/>
    <mergeCell ref="B1025:C1025"/>
    <mergeCell ref="B1026:C1026"/>
    <mergeCell ref="B1027:C1027"/>
    <mergeCell ref="A1028:C1028"/>
    <mergeCell ref="A1029:C1029"/>
    <mergeCell ref="A1030:C1030"/>
    <mergeCell ref="A1034:A1035"/>
    <mergeCell ref="B1034:P1035"/>
    <mergeCell ref="A1014:C1014"/>
    <mergeCell ref="B1015:C1015"/>
    <mergeCell ref="B1016:C1016"/>
    <mergeCell ref="A1017:C1017"/>
    <mergeCell ref="A1018:C1018"/>
    <mergeCell ref="A1019:C1019"/>
    <mergeCell ref="B1020:C1020"/>
    <mergeCell ref="B1021:C1021"/>
    <mergeCell ref="B1022:C1022"/>
    <mergeCell ref="A1049:C1049"/>
    <mergeCell ref="A1050:C1050"/>
    <mergeCell ref="A1051:C1051"/>
    <mergeCell ref="B1052:C1052"/>
    <mergeCell ref="B1053:C1053"/>
    <mergeCell ref="B1054:C1054"/>
    <mergeCell ref="A1055:C1055"/>
    <mergeCell ref="A1056:C1056"/>
    <mergeCell ref="B1057:C1057"/>
    <mergeCell ref="A1039:C1040"/>
    <mergeCell ref="B1041:C1041"/>
    <mergeCell ref="B1042:C1042"/>
    <mergeCell ref="B1043:C1043"/>
    <mergeCell ref="B1044:C1044"/>
    <mergeCell ref="B1045:C1045"/>
    <mergeCell ref="B1046:C1046"/>
    <mergeCell ref="B1047:C1047"/>
    <mergeCell ref="B1048:C1048"/>
    <mergeCell ref="A1077:C1077"/>
    <mergeCell ref="A1078:C1079"/>
    <mergeCell ref="A1080:C1080"/>
    <mergeCell ref="B1081:C1081"/>
    <mergeCell ref="B1082:C1082"/>
    <mergeCell ref="B1083:C1083"/>
    <mergeCell ref="B1084:C1084"/>
    <mergeCell ref="A1085:C1085"/>
    <mergeCell ref="A1086:C1086"/>
    <mergeCell ref="B1058:C1058"/>
    <mergeCell ref="B1059:C1059"/>
    <mergeCell ref="A1060:C1060"/>
    <mergeCell ref="A1061:C1061"/>
    <mergeCell ref="A1062:C1062"/>
    <mergeCell ref="A1063:C1063"/>
    <mergeCell ref="A1073:A1074"/>
    <mergeCell ref="B1073:P1074"/>
    <mergeCell ref="B1096:C1096"/>
    <mergeCell ref="B1097:C1097"/>
    <mergeCell ref="B1098:C1098"/>
    <mergeCell ref="B1099:C1099"/>
    <mergeCell ref="A1100:C1100"/>
    <mergeCell ref="A1101:C1101"/>
    <mergeCell ref="B1102:C1102"/>
    <mergeCell ref="B1103:C1103"/>
    <mergeCell ref="B1104:C1104"/>
    <mergeCell ref="B1087:C1087"/>
    <mergeCell ref="B1088:C1088"/>
    <mergeCell ref="B1089:C1089"/>
    <mergeCell ref="B1090:C1090"/>
    <mergeCell ref="B1091:C1091"/>
    <mergeCell ref="A1092:C1092"/>
    <mergeCell ref="B1093:C1093"/>
    <mergeCell ref="B1094:C1094"/>
    <mergeCell ref="A1095:C1095"/>
    <mergeCell ref="B1134:C1134"/>
    <mergeCell ref="B1114:C1114"/>
    <mergeCell ref="A1115:C1115"/>
    <mergeCell ref="A1116:C1116"/>
    <mergeCell ref="A1117:A1118"/>
    <mergeCell ref="B1117:P1118"/>
    <mergeCell ref="A1121:C1121"/>
    <mergeCell ref="A1122:C1123"/>
    <mergeCell ref="A1124:C1124"/>
    <mergeCell ref="B1125:C1125"/>
    <mergeCell ref="B1105:C1105"/>
    <mergeCell ref="B1106:C1106"/>
    <mergeCell ref="A1107:C1107"/>
    <mergeCell ref="B1108:C1108"/>
    <mergeCell ref="B1109:C1109"/>
    <mergeCell ref="B1110:C1110"/>
    <mergeCell ref="B1111:C1111"/>
    <mergeCell ref="A1112:C1112"/>
    <mergeCell ref="B1113:C1113"/>
    <mergeCell ref="D1200:D1202"/>
    <mergeCell ref="E1200:E1202"/>
    <mergeCell ref="A675:A676"/>
    <mergeCell ref="B675:P676"/>
    <mergeCell ref="A716:A717"/>
    <mergeCell ref="B716:P717"/>
    <mergeCell ref="A755:A756"/>
    <mergeCell ref="B755:P756"/>
    <mergeCell ref="A795:A796"/>
    <mergeCell ref="B795:P796"/>
    <mergeCell ref="A831:C831"/>
    <mergeCell ref="A1144:C1144"/>
    <mergeCell ref="B1135:C1135"/>
    <mergeCell ref="B1136:C1136"/>
    <mergeCell ref="A1137:C1137"/>
    <mergeCell ref="B1138:C1138"/>
    <mergeCell ref="B1139:C1139"/>
    <mergeCell ref="B1140:C1140"/>
    <mergeCell ref="B1141:C1141"/>
    <mergeCell ref="A1142:C1142"/>
    <mergeCell ref="A1143:C1143"/>
    <mergeCell ref="B1126:C1126"/>
    <mergeCell ref="B1127:C1127"/>
    <mergeCell ref="B1128:C1128"/>
    <mergeCell ref="B1129:C1129"/>
    <mergeCell ref="B1130:C1130"/>
    <mergeCell ref="B1131:C1131"/>
    <mergeCell ref="B1132:C1132"/>
    <mergeCell ref="B1133:C1133"/>
    <mergeCell ref="A975:A977"/>
    <mergeCell ref="B975:C977"/>
    <mergeCell ref="D975:F977"/>
    <mergeCell ref="Q1211:R1211"/>
    <mergeCell ref="A1212:B1214"/>
    <mergeCell ref="C1213:C1214"/>
    <mergeCell ref="D1213:D1214"/>
    <mergeCell ref="E1213:E1214"/>
    <mergeCell ref="F1213:F1214"/>
    <mergeCell ref="G1213:G1214"/>
    <mergeCell ref="H1213:H1214"/>
    <mergeCell ref="I1213:I1214"/>
    <mergeCell ref="J1213:J1214"/>
    <mergeCell ref="K1213:K1214"/>
    <mergeCell ref="L1213:L1214"/>
    <mergeCell ref="M1213:M1214"/>
    <mergeCell ref="N1213:N1214"/>
    <mergeCell ref="O1213:O1214"/>
    <mergeCell ref="P1213:P1214"/>
    <mergeCell ref="Q1213:Q1214"/>
    <mergeCell ref="R1213:R1214"/>
    <mergeCell ref="A1226:B1226"/>
    <mergeCell ref="A1229:M1231"/>
    <mergeCell ref="A600:B600"/>
    <mergeCell ref="C600:G600"/>
    <mergeCell ref="H600:L600"/>
    <mergeCell ref="A601:B602"/>
    <mergeCell ref="C601:G601"/>
    <mergeCell ref="H601:L601"/>
    <mergeCell ref="C602:G602"/>
    <mergeCell ref="H602:L602"/>
    <mergeCell ref="A603:B604"/>
    <mergeCell ref="C603:G603"/>
    <mergeCell ref="H603:L603"/>
    <mergeCell ref="C604:G604"/>
    <mergeCell ref="H604:L604"/>
    <mergeCell ref="A606:B606"/>
    <mergeCell ref="C606:G606"/>
    <mergeCell ref="H606:L606"/>
    <mergeCell ref="A607:B608"/>
    <mergeCell ref="C607:G607"/>
    <mergeCell ref="H607:L607"/>
    <mergeCell ref="C608:G608"/>
    <mergeCell ref="H608:L608"/>
    <mergeCell ref="A609:B610"/>
    <mergeCell ref="A1216:B1216"/>
    <mergeCell ref="A1219:B1219"/>
    <mergeCell ref="A1220:B1220"/>
    <mergeCell ref="A1221:B1221"/>
    <mergeCell ref="A1222:B1222"/>
    <mergeCell ref="A1223:B1223"/>
    <mergeCell ref="A1224:B1224"/>
    <mergeCell ref="A1225:B1225"/>
    <mergeCell ref="A1217:B1217"/>
    <mergeCell ref="A1218:B1218"/>
    <mergeCell ref="A1204:B1204"/>
    <mergeCell ref="A1205:B1205"/>
    <mergeCell ref="B963:C965"/>
    <mergeCell ref="D963:F965"/>
    <mergeCell ref="G963:H965"/>
    <mergeCell ref="I963:I965"/>
    <mergeCell ref="J963:K965"/>
    <mergeCell ref="L963:M965"/>
    <mergeCell ref="N963:O965"/>
    <mergeCell ref="A966:A968"/>
    <mergeCell ref="B966:C968"/>
    <mergeCell ref="D966:F968"/>
    <mergeCell ref="G966:H968"/>
    <mergeCell ref="F1200:I1200"/>
    <mergeCell ref="F1201:G1201"/>
    <mergeCell ref="H1201:H1202"/>
    <mergeCell ref="I1201:I1202"/>
    <mergeCell ref="A1203:B1203"/>
    <mergeCell ref="A1206:B1206"/>
    <mergeCell ref="A1207:B1207"/>
    <mergeCell ref="A1208:B1208"/>
    <mergeCell ref="A1209:B1209"/>
    <mergeCell ref="A1210:B1210"/>
    <mergeCell ref="A1215:B1215"/>
    <mergeCell ref="A1180:C1180"/>
    <mergeCell ref="A1156:A1157"/>
    <mergeCell ref="B1156:P1157"/>
    <mergeCell ref="H1199:I1199"/>
    <mergeCell ref="A1200:B1202"/>
    <mergeCell ref="C1200:C1202"/>
    <mergeCell ref="R964:R965"/>
    <mergeCell ref="S964:S965"/>
    <mergeCell ref="T964:T965"/>
    <mergeCell ref="U964:U965"/>
    <mergeCell ref="V964:V965"/>
    <mergeCell ref="W964:Y964"/>
    <mergeCell ref="A956:A957"/>
    <mergeCell ref="B956:P957"/>
    <mergeCell ref="A960:C960"/>
    <mergeCell ref="J961:O961"/>
    <mergeCell ref="A961:A962"/>
    <mergeCell ref="B961:C962"/>
    <mergeCell ref="D961:F962"/>
    <mergeCell ref="G961:H962"/>
    <mergeCell ref="I961:I962"/>
    <mergeCell ref="J962:K962"/>
    <mergeCell ref="L962:M962"/>
    <mergeCell ref="N962:O962"/>
    <mergeCell ref="A963:A965"/>
    <mergeCell ref="J975:K977"/>
    <mergeCell ref="L975:M977"/>
    <mergeCell ref="N975:O977"/>
    <mergeCell ref="A978:A980"/>
    <mergeCell ref="B978:C980"/>
    <mergeCell ref="D978:F980"/>
    <mergeCell ref="G978:H980"/>
    <mergeCell ref="I978:I980"/>
    <mergeCell ref="J978:K980"/>
    <mergeCell ref="L978:M980"/>
    <mergeCell ref="N978:O980"/>
    <mergeCell ref="N969:O971"/>
    <mergeCell ref="A972:A974"/>
    <mergeCell ref="B972:C974"/>
    <mergeCell ref="D972:F974"/>
    <mergeCell ref="G972:H974"/>
    <mergeCell ref="I972:I974"/>
    <mergeCell ref="J972:K974"/>
    <mergeCell ref="L972:M974"/>
    <mergeCell ref="N972:O974"/>
    <mergeCell ref="G975:H977"/>
    <mergeCell ref="I975:I977"/>
    <mergeCell ref="A969:A971"/>
    <mergeCell ref="B969:C971"/>
    <mergeCell ref="D969:F971"/>
    <mergeCell ref="G969:H971"/>
    <mergeCell ref="A987:A989"/>
    <mergeCell ref="B987:C989"/>
    <mergeCell ref="D987:F989"/>
    <mergeCell ref="G987:H989"/>
    <mergeCell ref="I987:I989"/>
    <mergeCell ref="J987:K989"/>
    <mergeCell ref="L987:M989"/>
    <mergeCell ref="N987:O989"/>
    <mergeCell ref="A990:A992"/>
    <mergeCell ref="B990:C992"/>
    <mergeCell ref="D990:F992"/>
    <mergeCell ref="G990:H992"/>
    <mergeCell ref="I990:I992"/>
    <mergeCell ref="J990:K992"/>
    <mergeCell ref="L990:M992"/>
    <mergeCell ref="N990:O992"/>
    <mergeCell ref="A981:A983"/>
    <mergeCell ref="B981:C983"/>
    <mergeCell ref="D981:F983"/>
    <mergeCell ref="G981:H983"/>
    <mergeCell ref="I981:I983"/>
    <mergeCell ref="J981:K983"/>
    <mergeCell ref="L981:M983"/>
    <mergeCell ref="N981:O983"/>
    <mergeCell ref="A984:A986"/>
    <mergeCell ref="B984:C986"/>
    <mergeCell ref="D984:F986"/>
    <mergeCell ref="G984:H986"/>
    <mergeCell ref="I984:I986"/>
    <mergeCell ref="J984:K986"/>
    <mergeCell ref="L984:M986"/>
    <mergeCell ref="N984:O986"/>
    <mergeCell ref="A212:C212"/>
    <mergeCell ref="A203:J210"/>
    <mergeCell ref="A213:J220"/>
    <mergeCell ref="A471:A472"/>
    <mergeCell ref="B471:P472"/>
    <mergeCell ref="A545:N549"/>
    <mergeCell ref="A554:A555"/>
    <mergeCell ref="B554:P555"/>
    <mergeCell ref="A559:N563"/>
    <mergeCell ref="A514:A515"/>
    <mergeCell ref="B514:P515"/>
    <mergeCell ref="A574:N578"/>
    <mergeCell ref="A581:N585"/>
    <mergeCell ref="A492:N496"/>
    <mergeCell ref="A679:D679"/>
    <mergeCell ref="A788:N792"/>
    <mergeCell ref="A781:N785"/>
    <mergeCell ref="A774:N778"/>
    <mergeCell ref="A623:N625"/>
    <mergeCell ref="A627:N629"/>
    <mergeCell ref="A631:N633"/>
    <mergeCell ref="C615:G615"/>
    <mergeCell ref="H615:L615"/>
    <mergeCell ref="C616:G616"/>
    <mergeCell ref="H616:L616"/>
    <mergeCell ref="A617:B618"/>
    <mergeCell ref="C617:G617"/>
    <mergeCell ref="H617:L617"/>
    <mergeCell ref="C618:G618"/>
    <mergeCell ref="H618:L618"/>
    <mergeCell ref="H403:I403"/>
    <mergeCell ref="A744:B744"/>
  </mergeCells>
  <phoneticPr fontId="1"/>
  <pageMargins left="0.70866141732283472" right="0.70866141732283472" top="0.74803149606299213" bottom="0.74803149606299213" header="0.31496062992125984" footer="0.31496062992125984"/>
  <pageSetup paperSize="9" scale="90" orientation="landscape" horizontalDpi="0" verticalDpi="0" r:id="rId1"/>
  <headerFooter differentFirst="1">
    <oddFooter>&amp;C&amp;P / &amp;N ページ</oddFooter>
  </headerFooter>
  <rowBreaks count="32" manualBreakCount="32">
    <brk id="39" max="15" man="1"/>
    <brk id="78" max="15" man="1"/>
    <brk id="117" max="15" man="1"/>
    <brk id="156" max="15" man="1"/>
    <brk id="195" max="15" man="1"/>
    <brk id="236" max="15" man="1"/>
    <brk id="275" max="15" man="1"/>
    <brk id="314" max="15" man="1"/>
    <brk id="353" max="15" man="1"/>
    <brk id="392" max="15" man="1"/>
    <brk id="431" max="15" man="1"/>
    <brk id="470" max="15" man="1"/>
    <brk id="513" max="15" man="1"/>
    <brk id="553" max="15" man="1"/>
    <brk id="236" max="15" man="1"/>
    <brk id="593" max="15" man="1"/>
    <brk id="634" max="15" man="1"/>
    <brk id="674" max="15" man="1"/>
    <brk id="715" max="15" man="1"/>
    <brk id="754" max="15" man="1"/>
    <brk id="794" max="15" man="1"/>
    <brk id="835" max="15" man="1"/>
    <brk id="874" max="15" man="1"/>
    <brk id="912" max="15" man="1"/>
    <brk id="955" max="15" man="1"/>
    <brk id="994" max="15" man="1"/>
    <brk id="1033" max="15" man="1"/>
    <brk id="1072" max="15" man="1"/>
    <brk id="1116" max="15" man="1"/>
    <brk id="1155" max="15" man="1"/>
    <brk id="1194" max="15" man="1"/>
    <brk id="123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経営改善計画書書式</vt:lpstr>
      <vt:lpstr>経営改善計画書書式!Print_Area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ikedateruyuki</dc:creator>
  <cp:lastModifiedBy>ikedateruyuki</cp:lastModifiedBy>
  <cp:lastPrinted>2014-04-18T06:26:48Z</cp:lastPrinted>
  <dcterms:created xsi:type="dcterms:W3CDTF">2012-05-30T06:55:48Z</dcterms:created>
  <dcterms:modified xsi:type="dcterms:W3CDTF">2014-09-20T07:30:20Z</dcterms:modified>
</cp:coreProperties>
</file>